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acksonC\Desktop\Charity Portal\CP3\Web Content\"/>
    </mc:Choice>
  </mc:AlternateContent>
  <xr:revisionPtr revIDLastSave="0" documentId="8_{8A694B86-01F7-4E6D-9228-7A9E9340AAC2}" xr6:coauthVersionLast="47" xr6:coauthVersionMax="47" xr10:uidLastSave="{00000000-0000-0000-0000-000000000000}"/>
  <workbookProtection workbookAlgorithmName="SHA-512" workbookHashValue="UDCtKLlWZ73RhpdRHHk089TkRgTvuR8xvomWiJ4thLrGBpuf/28+RRmPYBDFjFX9NSqHWalR2L2cC2//pj9cfg==" workbookSaltValue="xXJfXK9+SEYZh1DtU0VOkw==" workbookSpinCount="100000" lockStructure="1"/>
  <bookViews>
    <workbookView xWindow="-110" yWindow="-110" windowWidth="19420" windowHeight="10420" firstSheet="1" activeTab="4" xr2:uid="{8186206D-7698-4D35-B29E-4E3FC99D5BF7}"/>
  </bookViews>
  <sheets>
    <sheet name="Control" sheetId="6" state="hidden" r:id="rId1"/>
    <sheet name="Instructions" sheetId="1" r:id="rId2"/>
    <sheet name="Basic" sheetId="2" r:id="rId3"/>
    <sheet name="Intermediate" sheetId="7" r:id="rId4"/>
    <sheet name="Enhanced + Advanced" sheetId="4" r:id="rId5"/>
    <sheet name="Basic Score" sheetId="5" state="hidden" r:id="rId6"/>
    <sheet name="Int_Score" sheetId="10" state="hidden" r:id="rId7"/>
    <sheet name="Enh_Adv Scores" sheetId="11" state="hidden" r:id="rId8"/>
  </sheets>
  <definedNames>
    <definedName name="BC_Answer">'Basic Score'!$B$2:$B$40</definedName>
    <definedName name="BS_S_No.">'Basic Score'!$A$2:$A$40</definedName>
    <definedName name="Enh_Answer">'Enh_Adv Scores'!$B$2:$B$62</definedName>
    <definedName name="Enh_S_No.">'Enh_Adv Scores'!$A$2:$A$62</definedName>
    <definedName name="Int_Answer">Int_Score!$B$2:$B$51</definedName>
    <definedName name="Int_S_No.">Int_Score!$A$2:$A$51</definedName>
    <definedName name="Option_2">Control!$A$1:$A$3</definedName>
    <definedName name="Option_3">Control!$B$1:$B$4</definedName>
    <definedName name="Option_4">Control!$C$1:$C$5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E5" i="4"/>
  <c r="E99" i="4"/>
  <c r="E95" i="4"/>
  <c r="E93" i="4"/>
  <c r="E91" i="4"/>
  <c r="E87" i="4"/>
  <c r="E85" i="4"/>
  <c r="E83" i="4"/>
  <c r="E81" i="4"/>
  <c r="E79" i="4"/>
  <c r="E77" i="4"/>
  <c r="E73" i="4"/>
  <c r="E71" i="4"/>
  <c r="E69" i="4"/>
  <c r="E67" i="4"/>
  <c r="E65" i="4"/>
  <c r="E61" i="4"/>
  <c r="E59" i="4"/>
  <c r="E55" i="4"/>
  <c r="E53" i="4"/>
  <c r="E51" i="4"/>
  <c r="E47" i="4"/>
  <c r="E45" i="4"/>
  <c r="E43" i="4"/>
  <c r="E41" i="4"/>
  <c r="E37" i="4"/>
  <c r="E35" i="4"/>
  <c r="E33" i="4"/>
  <c r="E31" i="4"/>
  <c r="E29" i="4"/>
  <c r="E27" i="4"/>
  <c r="E25" i="4"/>
  <c r="E23" i="4"/>
  <c r="E21" i="4"/>
  <c r="E19" i="4"/>
  <c r="E17" i="4"/>
  <c r="E15" i="4"/>
  <c r="E13" i="4"/>
  <c r="E11" i="4"/>
  <c r="E9" i="4"/>
  <c r="E87" i="7"/>
  <c r="E83" i="7"/>
  <c r="E81" i="7"/>
  <c r="E79" i="7"/>
  <c r="E75" i="7"/>
  <c r="E73" i="7"/>
  <c r="E71" i="7"/>
  <c r="E69" i="7"/>
  <c r="E67" i="7"/>
  <c r="E65" i="7"/>
  <c r="E61" i="7"/>
  <c r="E57" i="7"/>
  <c r="E55" i="7"/>
  <c r="E51" i="7"/>
  <c r="E49" i="7"/>
  <c r="E47" i="7"/>
  <c r="E43" i="7"/>
  <c r="E41" i="7"/>
  <c r="E39" i="7"/>
  <c r="E37" i="7"/>
  <c r="E33" i="7"/>
  <c r="E31" i="7"/>
  <c r="E29" i="7"/>
  <c r="E27" i="7"/>
  <c r="E25" i="7"/>
  <c r="E23" i="7"/>
  <c r="E21" i="7"/>
  <c r="E19" i="7"/>
  <c r="E17" i="7"/>
  <c r="E15" i="7"/>
  <c r="E13" i="7"/>
  <c r="E11" i="7"/>
  <c r="E9" i="7"/>
  <c r="E5" i="7"/>
  <c r="E64" i="2"/>
  <c r="E61" i="2"/>
  <c r="E59" i="2"/>
  <c r="E57" i="2"/>
  <c r="E53" i="2"/>
  <c r="E51" i="2"/>
  <c r="E49" i="2"/>
  <c r="E47" i="2"/>
  <c r="E43" i="2"/>
  <c r="E39" i="2"/>
  <c r="E37" i="2"/>
  <c r="E33" i="2"/>
  <c r="E31" i="2"/>
  <c r="E29" i="2"/>
  <c r="E25" i="2"/>
  <c r="E23" i="2"/>
  <c r="E21" i="2"/>
  <c r="E17" i="2"/>
  <c r="E15" i="2"/>
  <c r="E13" i="2"/>
  <c r="E11" i="2"/>
  <c r="E9" i="2"/>
  <c r="D101" i="4" l="1"/>
  <c r="D103" i="4" s="1"/>
  <c r="D89" i="7"/>
  <c r="D91" i="7" s="1"/>
  <c r="D66" i="2"/>
  <c r="D68" i="2" s="1"/>
</calcChain>
</file>

<file path=xl/sharedStrings.xml><?xml version="1.0" encoding="utf-8"?>
<sst xmlns="http://schemas.openxmlformats.org/spreadsheetml/2006/main" count="460" uniqueCount="98">
  <si>
    <t>Charity Transparency Scorecard Self-Assessment Form</t>
  </si>
  <si>
    <t>Applicable Tier</t>
  </si>
  <si>
    <t>Charities</t>
  </si>
  <si>
    <t>Gross annual receipts or total expenditure from $50,000 to less than $500,000</t>
  </si>
  <si>
    <t>Not applicable</t>
  </si>
  <si>
    <t>Gross annual receipts or total expenditure from $500,000 to less than $10 million</t>
  </si>
  <si>
    <t>Gross annual receipts or total expenditure from $10 million or more</t>
  </si>
  <si>
    <t>IPCs with gross annual receipts or total expenditure of less than $500,000</t>
  </si>
  <si>
    <t>IPCs with gross annual receipts or total expenditure from $500,000 to $10 million or more</t>
  </si>
  <si>
    <t>If your charity belongs to the [BASIC Tier], please use this form:</t>
  </si>
  <si>
    <t>Basic form</t>
  </si>
  <si>
    <t>If your charity belongs to the [INTERMEDIATE Tier], please this form:</t>
  </si>
  <si>
    <t>Intermediate form</t>
  </si>
  <si>
    <t>If your charity belongs to the [ADVANCE/ENHANCED Tier], please use this form:</t>
  </si>
  <si>
    <t>Enhanced + Advanced form</t>
  </si>
  <si>
    <t>S/No.</t>
  </si>
  <si>
    <t>b</t>
  </si>
  <si>
    <t>d</t>
  </si>
  <si>
    <t>c</t>
  </si>
  <si>
    <t>a</t>
  </si>
  <si>
    <t>- Select -</t>
  </si>
  <si>
    <t>Total Score</t>
  </si>
  <si>
    <r>
      <rPr>
        <b/>
        <sz val="11"/>
        <color theme="1"/>
        <rFont val="Calibri"/>
        <family val="2"/>
        <scheme val="minor"/>
      </rPr>
      <t>Basic</t>
    </r>
    <r>
      <rPr>
        <sz val="11"/>
        <color theme="1"/>
        <rFont val="Calibri"/>
        <family val="2"/>
        <scheme val="minor"/>
      </rPr>
      <t xml:space="preserve">
(Small Category)
</t>
    </r>
    <r>
      <rPr>
        <sz val="11"/>
        <color theme="5"/>
        <rFont val="Calibri"/>
        <family val="2"/>
        <scheme val="minor"/>
      </rPr>
      <t xml:space="preserve">[23 items]
</t>
    </r>
  </si>
  <si>
    <r>
      <rPr>
        <b/>
        <sz val="11"/>
        <color theme="1"/>
        <rFont val="Calibri"/>
        <family val="2"/>
        <scheme val="minor"/>
      </rPr>
      <t>Intermediate</t>
    </r>
    <r>
      <rPr>
        <sz val="11"/>
        <color theme="1"/>
        <rFont val="Calibri"/>
        <family val="2"/>
        <scheme val="minor"/>
      </rPr>
      <t xml:space="preserve">
(Medium Category)
</t>
    </r>
    <r>
      <rPr>
        <sz val="11"/>
        <color theme="5"/>
        <rFont val="Calibri"/>
        <family val="2"/>
        <scheme val="minor"/>
      </rPr>
      <t>[34 items]</t>
    </r>
    <r>
      <rPr>
        <sz val="11"/>
        <color theme="1"/>
        <rFont val="Calibri"/>
        <family val="2"/>
        <scheme val="minor"/>
      </rPr>
      <t xml:space="preserve">
</t>
    </r>
  </si>
  <si>
    <r>
      <rPr>
        <b/>
        <sz val="11"/>
        <color theme="1"/>
        <rFont val="Calibri"/>
        <family val="2"/>
        <scheme val="minor"/>
      </rPr>
      <t>Enhanced + Advanced</t>
    </r>
    <r>
      <rPr>
        <sz val="11"/>
        <color theme="1"/>
        <rFont val="Calibri"/>
        <family val="2"/>
        <scheme val="minor"/>
      </rPr>
      <t xml:space="preserve">
(Large Category)
</t>
    </r>
    <r>
      <rPr>
        <sz val="11"/>
        <color theme="5"/>
        <rFont val="Calibri"/>
        <family val="2"/>
        <scheme val="minor"/>
      </rPr>
      <t>[40 items]</t>
    </r>
    <r>
      <rPr>
        <sz val="11"/>
        <color theme="1"/>
        <rFont val="Calibri"/>
        <family val="2"/>
        <scheme val="minor"/>
      </rPr>
      <t xml:space="preserve">
</t>
    </r>
  </si>
  <si>
    <t>Refer to the table below to identify the tier the charity belongs to:</t>
  </si>
  <si>
    <t>Institutions of a Public Character (IPCs)</t>
  </si>
  <si>
    <t>Please complete this self-assessment by referencing the Charity Transparency Scorecard downloadable at:</t>
  </si>
  <si>
    <t>Has the charity disclosed the name(s) of its board members?
a) Yes
b) No</t>
  </si>
  <si>
    <t>Has the charity disclosed the Board Appointments of its board members?
a) Yes
b) No</t>
  </si>
  <si>
    <t>Has the charity disclosed the Dates of Appointment of its board members?
a) Yes
b) No</t>
  </si>
  <si>
    <t>Has the charity disclosed the Frequency and Attendance of its board members at board meetings?
a) Yes
b) No</t>
  </si>
  <si>
    <t>Has the charity disclosed the organisation structure of its executive management?
a) Yes
b) No</t>
  </si>
  <si>
    <t>The self-assessment should be completed based on charity's information found in any of the three key sources below which are available for the public, namely:
1. Charity's Annual Reports, Financial Statements and Governance Evaluation Checklists; 
2. Charity's official website; and
3. Charity's official Facebook page or other official Social Media platforms (if applicable).</t>
  </si>
  <si>
    <t>A. Timeliness of Submissions</t>
  </si>
  <si>
    <t>B. Board Governance and Executive Management</t>
  </si>
  <si>
    <t>C. Conflict of Interest</t>
  </si>
  <si>
    <t>Has the charity disclosed the exact remuneration and benefits received by each board member?
a) Yes
b) The charity disclosed that its governing instrument does not permit remuneration of the board
c) The charity disclosed that board members do not receive remuneration
d) No</t>
  </si>
  <si>
    <t>D. Strategic Planning</t>
  </si>
  <si>
    <t>Has the charity disclosed its Vision / Mission?
a) Yes
b) No</t>
  </si>
  <si>
    <t>Has the charity disclosed an outline on its plan and/or strategy to achieve its mission and vision at least for the next 2 years?
a) Yes
b) No</t>
  </si>
  <si>
    <t>E. Programme Management</t>
  </si>
  <si>
    <t>F. Human Resource Management</t>
  </si>
  <si>
    <t>Has the charity disclosed the total annual remuneration for each of its three highest paid staff if they exceed $100,000, in incremental bands of $100,000?
a) Yes
b) The charity disclosed that there are no staff receiving remuneration exceeding $100,000
c) The charity disclosed that it does not have staff 
d) No</t>
  </si>
  <si>
    <t>G. Financial Management and Internal Controls</t>
  </si>
  <si>
    <t>Has the charity disclosed that documented procedures are in place for financial matters in key areas including Procurement procedures and controls, receipting, payment procedures and controls and System for the delegation of authority and limits of approval?
a) Yes
b) No</t>
  </si>
  <si>
    <t>Has the charity disclosed its reserves policy in the annual report?
a) Yes
b) No</t>
  </si>
  <si>
    <t>Has the charity disclosed the purpose and amount of restricted and/or endowment funds?
a) Yes
b) The charity disclosed that it does not have these funds 
c) No</t>
  </si>
  <si>
    <t>H. Fund-raising Practices</t>
  </si>
  <si>
    <t>Has the charity disclosed its Fundraising Efficiency Ratio?
a) Yes
b) The charity disclosed that it does not conduct fund-raising
c) No</t>
  </si>
  <si>
    <t>I. Auditor's / Independent Examiner's Report</t>
  </si>
  <si>
    <t>Has the charity disclosed the auditor's / independent examiner's opinion on whether the financial statements are properly drawn up in accordance with the relevant provisions?
a) The charity disclosed an unqualified opinion in the report
b) The charity disclosed an “Emphasis of Matter” in the report that does not have an adverse impact on the financial statements
c) No</t>
  </si>
  <si>
    <t>Answer</t>
  </si>
  <si>
    <t>Charity Transparency Scorecard Self-Assessment Form [Intermediate Tier]</t>
  </si>
  <si>
    <t>Charity Transparency Scorecard Self-Assessment Form [Basic Tier]</t>
  </si>
  <si>
    <t>Has the charity disclosed the policy for (i) board selection and recruitment, and (ii) training and evaluation of board effectiveness?
a) Yes
b) No</t>
  </si>
  <si>
    <t>Has the charity disclosed the profile of board members with brief information stating their (i) current/previous occupation and (ii) past experiences with charities/corporates?
a) Yes
b) No</t>
  </si>
  <si>
    <t>Has the charity disclosed a brief introductory profile on past job experiences of its executive heads?
a) Yes
b) No</t>
  </si>
  <si>
    <t>Has the charity disclosed a brief description of the main terms of reference for the board and each of its board committees?
a) Yes
b) No</t>
  </si>
  <si>
    <t>Has the charity disclosed its level and purpose of reserves?
a) Yes
b) No</t>
  </si>
  <si>
    <t>Has the charity disclosed its level and purpose of funds that have been designated for a certain use?
a) Yes
b) No</t>
  </si>
  <si>
    <t>Has the charity disclosed its reserves ratio?
a) Yes
b) No</t>
  </si>
  <si>
    <t>Has the charity disclosed a brief description of the process which board's performance and effectiveness are evaluated?
a) Yes
b) No</t>
  </si>
  <si>
    <t>Has the charity disclosed reasons for retaining board member(s) who have serve on the board for more than 10 consecutive years?
a) Yes
b) The charity disclosed that there are no board member(s) who have served on the board for more than 10 consecutive years
c) No</t>
  </si>
  <si>
    <t>Has the charity disclosed the number of paid staff(s) who are close members of the family of the executive head or board members, and whose remuneration each exceeds $50,000 during the year?
a) Yes
b) The charity disclosed that there are no paid staff(s) who are close members of the family of the executive head or board members, and whose remuneration each exceeds $50,000 during the year
c) The charity disclosed that it does not have staff 
d) No</t>
  </si>
  <si>
    <t>Has the charity disclosed a brief description of the charity's volunteer management policies or processes?
a) Yes
b) No</t>
  </si>
  <si>
    <t>Charity Transparency Scorecard Self-Assessment Form [Enhanced + Advanced Tier]</t>
  </si>
  <si>
    <t>Has the charity disclosed the list and purposes of key programmes/activities/services?
a) Yes
b) No</t>
  </si>
  <si>
    <t>Has the charity disclosed the outcomes of the key programmes/activities/services?
a) Yes
b) No</t>
  </si>
  <si>
    <t>Has the charity submitted its Annual Submissions within 6 months (or allowable extension by COC) from the end of the charity's financial year?
a) Yes
b) No</t>
  </si>
  <si>
    <t>Has the charity disclosed the names of its executive management?
a) Yes
b) No</t>
  </si>
  <si>
    <t>Has the charity disclosed the designations of its executive management?
a) Yes
b) No</t>
  </si>
  <si>
    <t>Has the charity disclosed the dates of appointment of its executive management?
a) Yes
b) No</t>
  </si>
  <si>
    <t>Has the charity disclosed they have documented procedures for board members and staff to declare conflict of interest?
a) Yes
b) No</t>
  </si>
  <si>
    <t>Has the charity disclosed the names of the executive head or board members(s) whose related staff has remuneration exceeding $50,000 and the staff's remuneration in incremental bands of $100,000 on no-named basis? 
a) Yes
b) The charity disclosed there are no paid staff who are close members of the family of the executive head or board members, who receive more than $50,000 during the year
c) The charity disclosed that it does not have staff
d) No</t>
  </si>
  <si>
    <t>Has the charity disclosed it has a whistle-blowing policy?
a) Yes
b) No</t>
  </si>
  <si>
    <t>Has the charity disclosed the process for setting remuneration of board member? 
a) Yes
b) The charity disclosed that board members are not involved in setting their own remuneration
c) The charity disclosed that board members do not receive remuneration 
d) No</t>
  </si>
  <si>
    <t>Has the charity disclosed the process for setting remuneration of key staff?
a) Yes
b) The charity disclosed that staff are not involved in setting their own remuneration
c) The charity disclosed that staff do not receive remuneration
d) The charity disclosed that it does not have staff
e) No</t>
  </si>
  <si>
    <t>e</t>
  </si>
  <si>
    <t>Percentage
= (Total Score/Full Marks of 23) x 100%</t>
  </si>
  <si>
    <t>Percentage
= (Total Score/Full Marks of 34) x 100%</t>
  </si>
  <si>
    <t>Percentage
= (Total Score/Full Marks of 40) x 100%</t>
  </si>
  <si>
    <t>Has the charity disclosed information on fund-raising events? This include:
(i) when it was conducted/held; (ii) who were the beneficiaries for the
fund-raising event; (iii) how much funds were raised; (iv) how much fund-raising expenses were incurred (if any); (v) where any commercial fund-raiser has been engaged, the rationale of engaging commercial fund-raiser and the fee arrangements.
a) Yes
b) The charity disclosed that it does not conduct fund-raising
c) No</t>
  </si>
  <si>
    <t>At the end of the self-assessment exercise, a total score and a percentage score will be shown. 
For disclosure item(s) which the charities did not score a mark in, the item(s) would be highlighted for charities' noting.</t>
  </si>
  <si>
    <t>Has the charity disclosed a brief description of its board re-nomination and re-appointment process?
a) Yes
b) No</t>
  </si>
  <si>
    <t>Has the charity disclosed its Objectives? (i.e. the specific actions and means for achieving the mission)
a) Yes
b) No</t>
  </si>
  <si>
    <t xml:space="preserve"> https://www.charities.gov.sg/Pages/Resource-and-Training/Guides-Templates-Awards/CTA_CGA.aspx</t>
  </si>
  <si>
    <t>https://www.charities.gov.sg/PublishingImages/Resource-and-Training/Guides-Templates-Awards/CTF-Scorecard-and-Guides/Documents/Charity%20Transparency%20Framework.pdf</t>
  </si>
  <si>
    <t xml:space="preserve">Where is it disclosed? </t>
  </si>
  <si>
    <t>Where is it disclosed?</t>
  </si>
  <si>
    <r>
      <rPr>
        <b/>
        <sz val="11"/>
        <color theme="1"/>
        <rFont val="Calibri"/>
        <family val="2"/>
        <scheme val="minor"/>
      </rPr>
      <t xml:space="preserve">Size is to be determined by the charities’ / IPCs’ Gross Annual Receipts or Total Expenditure, whichever is higher, in each of its two immediatepreceding financial years. </t>
    </r>
    <r>
      <rPr>
        <sz val="11"/>
        <color theme="1"/>
        <rFont val="Calibri"/>
        <family val="2"/>
        <scheme val="minor"/>
      </rPr>
      <t xml:space="preserve">
Gross annual receipts include all income, grants, donations, sponsorships and all other receipts of any kind. Total expenditure would encompass all costs of generating funds, costs of charitable activities, governance costs and other expenditures asreflected in the unrestricted funds, restricted income funds and endowment funds.</t>
    </r>
  </si>
  <si>
    <t>Has the charity disclosed the planned timing of use for its restricted and/or endowment funds?
a) Yes
b) The charity disclosed that there is no planned timing of use for the fund / 
c)The charity disclosed that it does not have these funds
d) No</t>
  </si>
  <si>
    <t>Has the charity disclosed the planned timing of use for its restricted and/or endowment funds?
a) Yes
b) The charity disclosed that there is no planned timing of use for the fund
c) The charity disclosed that it does not have these funds 
d) No</t>
  </si>
  <si>
    <t>Has the charity disclosed the planned timing of use for its restricted and/or endowment funds?
a) Yes
b) The charity disclosed that there is no planned timing of use for the fund 
c) The charity disclosed that it does not have these funds
d) No</t>
  </si>
  <si>
    <t>[This column is optional. However, if your chariy is participating in the Charity Transparency Awards (CTA), you may wish to note down where the disclosures are, and submit as evidences in the CTA participation form.]</t>
  </si>
  <si>
    <t xml:space="preserve">Has the charity disclosed the nature, purpose and amount of funds received in (i) donations in cash (solicited/unsolicited); (ii) donations in kind (solicited/unsolicited); (iii) sponsorships; (iv) grants; and (v) others.
a) Yes
b) The charity disclosed that it does not conduct fund-raising
c) No
</t>
  </si>
  <si>
    <t>Has the charity disclosed the nature, purpose and amount of funds received in (i) donations in cash (solicited/unsolicited); (ii) donations in kind (solicited/unsolicited); (iii) sponsorships; (iv) grants; and (v) others.
a) Yes
b) The charity disclosed that it does not conduct fund-raising
c) No</t>
  </si>
  <si>
    <t>This Self-Assessment Form serves to help charities have a preliminary sensing of your disclosure standards and does not require documentation nor submission to the Commissioner of Charities. For participation in the Charity Transparency Awards, charities should submit their responses via form.sg which will be made available during the awards nomination period. For Charity Transparency Awards 2024, the nomination period is from 1 May 2023 to 31 October 2023. For more details on the Charity Transparency Awards, please refer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</si>
</sst>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1"/>
      <color theme="5"/>
      <name val="Calibri"/>
      <family val="2"/>
      <scheme val="minor"/>
    </font>
    <font>
      <u/>
      <sz val="11"/>
      <color theme="10"/>
      <name val="Calibri"/>
      <family val="2"/>
      <scheme val="minor"/>
    </font>
    <font>
      <sz val="11"/>
      <name val="Calibri"/>
      <family val="2"/>
      <scheme val="minor"/>
    </font>
    <font>
      <sz val="11"/>
      <color theme="5" tint="-0.249977111117893"/>
      <name val="Calibri"/>
      <family val="2"/>
      <scheme val="minor"/>
    </font>
    <font>
      <b/>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7" tint="-0.499984740745262"/>
        <bgColor indexed="64"/>
      </patternFill>
    </fill>
    <fill>
      <patternFill patternType="solid">
        <fgColor rgb="FFFFFF00"/>
        <bgColor indexed="64"/>
      </patternFill>
    </fill>
    <fill>
      <patternFill patternType="solid">
        <fgColor rgb="FFFFCCFF"/>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FFC000"/>
      </left>
      <right style="thin">
        <color rgb="FFFFC000"/>
      </right>
      <top style="thin">
        <color rgb="FFFFC000"/>
      </top>
      <bottom style="thin">
        <color rgb="FFFFC000"/>
      </bottom>
      <diagonal/>
    </border>
    <border>
      <left style="thin">
        <color rgb="FFFF6699"/>
      </left>
      <right style="thin">
        <color rgb="FFFF6699"/>
      </right>
      <top style="thin">
        <color rgb="FFFF6699"/>
      </top>
      <bottom style="thin">
        <color rgb="FFFF6699"/>
      </bottom>
      <diagonal/>
    </border>
    <border>
      <left style="thin">
        <color rgb="FFFF6699"/>
      </left>
      <right/>
      <top/>
      <bottom/>
      <diagonal/>
    </border>
    <border>
      <left style="thin">
        <color rgb="FFFF6699"/>
      </left>
      <right/>
      <top style="thin">
        <color rgb="FFFF6699"/>
      </top>
      <bottom/>
      <diagonal/>
    </border>
    <border>
      <left/>
      <right/>
      <top style="thin">
        <color rgb="FFFF6699"/>
      </top>
      <bottom/>
      <diagonal/>
    </border>
    <border>
      <left style="thin">
        <color rgb="FFFF6699"/>
      </left>
      <right/>
      <top style="thin">
        <color rgb="FFFF6699"/>
      </top>
      <bottom style="thin">
        <color rgb="FFFF6699"/>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3" fillId="0" borderId="0" xfId="0" applyFont="1" applyAlignment="1">
      <alignment vertical="top" wrapText="1"/>
    </xf>
    <xf numFmtId="0" fontId="0" fillId="0" borderId="0" xfId="0" applyAlignment="1">
      <alignment horizontal="center" vertical="top" wrapText="1"/>
    </xf>
    <xf numFmtId="0" fontId="0" fillId="2" borderId="1" xfId="0" applyFill="1" applyBorder="1" applyAlignment="1">
      <alignment vertical="top" wrapText="1"/>
    </xf>
    <xf numFmtId="0" fontId="1" fillId="3" borderId="0" xfId="0" applyFont="1" applyFill="1" applyAlignment="1">
      <alignment horizontal="center" vertical="center" wrapText="1"/>
    </xf>
    <xf numFmtId="0" fontId="0" fillId="0" borderId="0" xfId="0" quotePrefix="1"/>
    <xf numFmtId="0" fontId="2" fillId="0" borderId="0" xfId="0" applyFont="1" applyAlignment="1">
      <alignment horizontal="right" vertical="top" wrapText="1"/>
    </xf>
    <xf numFmtId="0" fontId="3" fillId="0" borderId="0" xfId="0" applyFont="1" applyAlignment="1">
      <alignment horizontal="center" vertical="top" wrapText="1"/>
    </xf>
    <xf numFmtId="0" fontId="0" fillId="6" borderId="0" xfId="0" applyFill="1" applyAlignment="1">
      <alignment vertical="top" wrapText="1"/>
    </xf>
    <xf numFmtId="0" fontId="0" fillId="6" borderId="0" xfId="0" applyFill="1" applyAlignment="1">
      <alignment horizontal="center" vertical="top" wrapText="1"/>
    </xf>
    <xf numFmtId="0" fontId="0" fillId="4" borderId="2" xfId="0" applyFill="1" applyBorder="1" applyAlignment="1" applyProtection="1">
      <alignment horizontal="center" vertical="top" wrapText="1"/>
      <protection locked="0"/>
    </xf>
    <xf numFmtId="0" fontId="5" fillId="0" borderId="0" xfId="1" applyAlignment="1" applyProtection="1">
      <alignment vertical="top"/>
      <protection locked="0"/>
    </xf>
    <xf numFmtId="0" fontId="0" fillId="0" borderId="0" xfId="0" applyAlignment="1" applyProtection="1">
      <alignment vertical="top"/>
      <protection locked="0"/>
    </xf>
    <xf numFmtId="0" fontId="1" fillId="3" borderId="1" xfId="0" applyFont="1" applyFill="1" applyBorder="1" applyAlignment="1">
      <alignment vertical="top" wrapText="1"/>
    </xf>
    <xf numFmtId="0" fontId="0" fillId="0" borderId="0" xfId="0" applyAlignment="1">
      <alignment horizontal="left" vertical="top"/>
    </xf>
    <xf numFmtId="0" fontId="2" fillId="6" borderId="0" xfId="0" applyFont="1" applyFill="1" applyAlignment="1">
      <alignment vertical="top" wrapText="1"/>
    </xf>
    <xf numFmtId="0" fontId="0" fillId="7" borderId="0" xfId="0" applyFill="1" applyAlignment="1">
      <alignment horizontal="center" vertical="top" wrapText="1"/>
    </xf>
    <xf numFmtId="0" fontId="2" fillId="7" borderId="0" xfId="0" applyFont="1" applyFill="1" applyAlignment="1">
      <alignment vertical="top" wrapText="1"/>
    </xf>
    <xf numFmtId="0" fontId="0" fillId="7" borderId="0" xfId="0" applyFill="1" applyAlignment="1">
      <alignment vertical="top" wrapText="1"/>
    </xf>
    <xf numFmtId="0" fontId="0" fillId="0" borderId="0" xfId="0" applyAlignment="1">
      <alignment horizontal="center"/>
    </xf>
    <xf numFmtId="0" fontId="0" fillId="0" borderId="0" xfId="0" applyAlignment="1">
      <alignment horizontal="center" vertical="center"/>
    </xf>
    <xf numFmtId="164" fontId="3" fillId="0" borderId="0" xfId="0" applyNumberFormat="1" applyFont="1" applyAlignment="1">
      <alignment vertical="top" wrapText="1"/>
    </xf>
    <xf numFmtId="164" fontId="0" fillId="0" borderId="0" xfId="0" applyNumberFormat="1" applyAlignment="1">
      <alignment vertical="top" wrapText="1"/>
    </xf>
    <xf numFmtId="164" fontId="0" fillId="7" borderId="0" xfId="0" applyNumberFormat="1" applyFill="1" applyAlignment="1">
      <alignment vertical="top" wrapText="1"/>
    </xf>
    <xf numFmtId="0" fontId="8" fillId="5" borderId="3" xfId="0" applyFont="1" applyFill="1" applyBorder="1" applyAlignment="1">
      <alignment horizontal="center" vertical="top" wrapText="1"/>
    </xf>
    <xf numFmtId="0" fontId="2" fillId="5" borderId="3" xfId="0" applyFont="1" applyFill="1" applyBorder="1" applyAlignment="1">
      <alignment horizontal="center" vertical="top" wrapText="1"/>
    </xf>
    <xf numFmtId="0" fontId="7"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top" wrapText="1"/>
    </xf>
    <xf numFmtId="0" fontId="0" fillId="8" borderId="0" xfId="0" applyFill="1" applyAlignment="1">
      <alignment vertical="top" wrapText="1"/>
    </xf>
    <xf numFmtId="0" fontId="6" fillId="7" borderId="0" xfId="0" applyFont="1" applyFill="1" applyAlignment="1">
      <alignment vertical="top" wrapText="1"/>
    </xf>
    <xf numFmtId="0" fontId="2" fillId="7" borderId="0" xfId="0" applyFont="1" applyFill="1" applyAlignment="1">
      <alignment horizontal="right" vertical="top" wrapText="1"/>
    </xf>
    <xf numFmtId="0" fontId="2" fillId="7" borderId="0" xfId="0" applyFont="1" applyFill="1" applyAlignment="1">
      <alignment horizontal="center" vertical="top" wrapText="1"/>
    </xf>
    <xf numFmtId="9" fontId="2" fillId="5" borderId="5" xfId="0" applyNumberFormat="1" applyFont="1" applyFill="1" applyBorder="1" applyAlignment="1">
      <alignment horizontal="center" vertical="top" wrapText="1"/>
    </xf>
    <xf numFmtId="0" fontId="0" fillId="0" borderId="4" xfId="0" applyBorder="1" applyAlignment="1">
      <alignment vertical="top" wrapText="1"/>
    </xf>
    <xf numFmtId="0" fontId="0" fillId="0" borderId="6" xfId="0" applyBorder="1" applyAlignment="1">
      <alignment horizontal="center" vertical="top" wrapText="1"/>
    </xf>
    <xf numFmtId="0" fontId="0" fillId="0" borderId="6" xfId="0" applyBorder="1" applyAlignment="1">
      <alignment vertical="top" wrapText="1"/>
    </xf>
    <xf numFmtId="9" fontId="2" fillId="5" borderId="7" xfId="0" applyNumberFormat="1" applyFont="1" applyFill="1" applyBorder="1" applyAlignment="1">
      <alignment horizontal="center" vertical="top" wrapText="1"/>
    </xf>
    <xf numFmtId="0" fontId="6" fillId="0" borderId="0" xfId="0" applyFont="1" applyAlignment="1">
      <alignment vertical="top"/>
    </xf>
    <xf numFmtId="0" fontId="5" fillId="0" borderId="0" xfId="1" applyAlignment="1">
      <alignment vertical="top"/>
    </xf>
    <xf numFmtId="0" fontId="0" fillId="0" borderId="0" xfId="0" applyAlignment="1" applyProtection="1">
      <alignment vertical="top" wrapText="1"/>
      <protection locked="0"/>
    </xf>
    <xf numFmtId="0" fontId="2" fillId="9" borderId="0" xfId="0" applyFont="1" applyFill="1" applyAlignment="1" applyProtection="1">
      <alignment vertical="top" wrapText="1"/>
      <protection locked="0"/>
    </xf>
    <xf numFmtId="0" fontId="9" fillId="0" borderId="0" xfId="0" applyFont="1" applyAlignment="1" applyProtection="1">
      <alignment vertical="top" wrapText="1"/>
      <protection locked="0"/>
    </xf>
    <xf numFmtId="0" fontId="0" fillId="7" borderId="0" xfId="0" applyFill="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lignment horizontal="left" vertical="top"/>
    </xf>
    <xf numFmtId="0" fontId="0" fillId="0" borderId="0" xfId="0" applyAlignment="1">
      <alignment horizontal="left" vertical="top" wrapText="1"/>
    </xf>
    <xf numFmtId="0" fontId="6" fillId="0" borderId="0" xfId="0" applyFont="1" applyAlignment="1">
      <alignment vertical="top" wrapText="1"/>
    </xf>
    <xf numFmtId="0" fontId="6" fillId="0" borderId="0" xfId="0" applyFont="1" applyAlignment="1">
      <alignment vertical="top"/>
    </xf>
    <xf numFmtId="0" fontId="5" fillId="0" borderId="0" xfId="1" applyAlignment="1">
      <alignment vertical="top" wrapText="1"/>
    </xf>
    <xf numFmtId="0" fontId="5" fillId="0" borderId="0" xfId="1" applyAlignment="1">
      <alignment vertical="top"/>
    </xf>
    <xf numFmtId="0" fontId="0" fillId="0" borderId="0" xfId="0" applyAlignment="1">
      <alignment vertical="top" wrapText="1"/>
    </xf>
    <xf numFmtId="0" fontId="3" fillId="0" borderId="0" xfId="0" applyFont="1" applyAlignment="1">
      <alignment vertical="top"/>
    </xf>
  </cellXfs>
  <cellStyles count="2">
    <cellStyle name="Hyperlink" xfId="1" builtinId="8"/>
    <cellStyle name="Normal" xfId="0" builtinId="0"/>
  </cellStyles>
  <dxfs count="8">
    <dxf>
      <fill>
        <patternFill>
          <bgColor theme="5" tint="0.79998168889431442"/>
        </patternFill>
      </fill>
    </dxf>
    <dxf>
      <font>
        <color auto="1"/>
      </font>
      <fill>
        <patternFill patternType="solid">
          <bgColor theme="5" tint="0.79998168889431442"/>
        </patternFill>
      </fill>
    </dxf>
    <dxf>
      <font>
        <color auto="1"/>
      </font>
      <fill>
        <patternFill patternType="solid">
          <bgColor theme="5" tint="0.79998168889431442"/>
        </patternFill>
      </fill>
    </dxf>
    <dxf>
      <fill>
        <patternFill>
          <bgColor theme="5" tint="0.79998168889431442"/>
        </patternFill>
      </fill>
    </dxf>
    <dxf>
      <font>
        <color auto="1"/>
      </font>
      <fill>
        <patternFill patternType="solid">
          <bgColor theme="5" tint="0.79998168889431442"/>
        </patternFill>
      </fill>
    </dxf>
    <dxf>
      <font>
        <color auto="1"/>
      </font>
      <fill>
        <patternFill patternType="solid">
          <bgColor theme="5" tint="0.79998168889431442"/>
        </patternFill>
      </fill>
    </dxf>
    <dxf>
      <fill>
        <patternFill>
          <bgColor theme="5" tint="0.79998168889431442"/>
        </patternFill>
      </fill>
    </dxf>
    <dxf>
      <font>
        <color auto="1"/>
      </font>
      <fill>
        <patternFill patternType="solid">
          <bgColor theme="5" tint="0.79998168889431442"/>
        </patternFill>
      </fill>
    </dxf>
  </dxfs>
  <tableStyles count="0" defaultTableStyle="TableStyleMedium2" defaultPivotStyle="PivotStyleLight16"/>
  <colors>
    <mruColors>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ppData/Local/Microsoft/AppData/Local/Microsoft/Windows/INetCache/Content.Outlook/AppData/Local/Microsoft/Windows/INetCache/Content.Outlook/AppData/Local/Microsoft/Windows/INetCache/Content.Outlook/Downloads/For%20Charity%20Transparency%20Awards%202023,%20the%20nomination%20period%20is%20from%201%20May%202022%20to%2031%20October%202022.%20For%20more%20details%20on%20the%20Charity%20Transparency%20Awards,%20please%20refer%20to:" TargetMode="External"/><Relationship Id="rId1" Type="http://schemas.openxmlformats.org/officeDocument/2006/relationships/hyperlink" Target="https://www.charities.gov.sg/PublishingImages/Resource-and-Training/Guides-Templates-Awards/CTF-Scorecard-and-Guides/Documents/Charity%20Transparency%20Framework.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F1ED-C97A-4461-B16E-0245400A991B}">
  <dimension ref="A1:D6"/>
  <sheetViews>
    <sheetView workbookViewId="0">
      <selection activeCell="J41" sqref="J41"/>
    </sheetView>
  </sheetViews>
  <sheetFormatPr defaultRowHeight="14.5" x14ac:dyDescent="0.35"/>
  <sheetData>
    <row r="1" spans="1:4" x14ac:dyDescent="0.35">
      <c r="A1" s="9" t="s">
        <v>20</v>
      </c>
      <c r="B1" s="9" t="s">
        <v>20</v>
      </c>
      <c r="C1" s="9" t="s">
        <v>20</v>
      </c>
      <c r="D1" s="9" t="s">
        <v>20</v>
      </c>
    </row>
    <row r="2" spans="1:4" x14ac:dyDescent="0.35">
      <c r="A2" t="s">
        <v>19</v>
      </c>
      <c r="B2" t="s">
        <v>19</v>
      </c>
      <c r="C2" t="s">
        <v>19</v>
      </c>
      <c r="D2" t="s">
        <v>19</v>
      </c>
    </row>
    <row r="3" spans="1:4" x14ac:dyDescent="0.35">
      <c r="A3" t="s">
        <v>16</v>
      </c>
      <c r="B3" t="s">
        <v>16</v>
      </c>
      <c r="C3" t="s">
        <v>16</v>
      </c>
      <c r="D3" t="s">
        <v>16</v>
      </c>
    </row>
    <row r="4" spans="1:4" x14ac:dyDescent="0.35">
      <c r="B4" t="s">
        <v>18</v>
      </c>
      <c r="C4" t="s">
        <v>18</v>
      </c>
      <c r="D4" t="s">
        <v>18</v>
      </c>
    </row>
    <row r="5" spans="1:4" x14ac:dyDescent="0.35">
      <c r="C5" t="s">
        <v>17</v>
      </c>
      <c r="D5" t="s">
        <v>17</v>
      </c>
    </row>
    <row r="6" spans="1:4" x14ac:dyDescent="0.35">
      <c r="D6" t="s">
        <v>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5A22-E4EB-4F94-9027-8E578C9F1743}">
  <sheetPr>
    <pageSetUpPr fitToPage="1"/>
  </sheetPr>
  <dimension ref="A1:I35"/>
  <sheetViews>
    <sheetView showGridLines="0" zoomScaleNormal="100" zoomScaleSheetLayoutView="100" workbookViewId="0">
      <selection activeCell="A15" sqref="A15"/>
    </sheetView>
  </sheetViews>
  <sheetFormatPr defaultColWidth="9.1796875" defaultRowHeight="14.5" x14ac:dyDescent="0.35"/>
  <cols>
    <col min="1" max="1" width="23.54296875" style="2" customWidth="1"/>
    <col min="2" max="2" width="27.453125" style="2" customWidth="1"/>
    <col min="3" max="3" width="42.7265625" style="2" customWidth="1"/>
    <col min="4" max="16384" width="9.1796875" style="2"/>
  </cols>
  <sheetData>
    <row r="1" spans="1:5" s="1" customFormat="1" ht="18.5" x14ac:dyDescent="0.35">
      <c r="A1" s="1" t="s">
        <v>0</v>
      </c>
    </row>
    <row r="2" spans="1:5" ht="77.150000000000006" customHeight="1" x14ac:dyDescent="0.35">
      <c r="A2" s="51" t="s">
        <v>97</v>
      </c>
      <c r="B2" s="51"/>
      <c r="C2" s="52"/>
      <c r="D2" s="52"/>
      <c r="E2" s="52"/>
    </row>
    <row r="3" spans="1:5" s="43" customFormat="1" ht="22.5" customHeight="1" x14ac:dyDescent="0.35">
      <c r="A3" s="53" t="s">
        <v>86</v>
      </c>
      <c r="B3" s="54"/>
      <c r="C3" s="54"/>
      <c r="D3" s="54"/>
      <c r="E3" s="54"/>
    </row>
    <row r="4" spans="1:5" ht="15.75" customHeight="1" x14ac:dyDescent="0.35">
      <c r="A4" s="31"/>
      <c r="B4" s="31"/>
      <c r="C4" s="42"/>
      <c r="D4" s="42"/>
      <c r="E4" s="42"/>
    </row>
    <row r="5" spans="1:5" x14ac:dyDescent="0.35">
      <c r="A5" s="2" t="s">
        <v>25</v>
      </c>
    </row>
    <row r="7" spans="1:5" s="3" customFormat="1" x14ac:dyDescent="0.35">
      <c r="A7" s="17" t="s">
        <v>1</v>
      </c>
      <c r="B7" s="17" t="s">
        <v>2</v>
      </c>
      <c r="C7" s="17" t="s">
        <v>26</v>
      </c>
    </row>
    <row r="8" spans="1:5" ht="72.5" x14ac:dyDescent="0.35">
      <c r="A8" s="7" t="s">
        <v>22</v>
      </c>
      <c r="B8" s="4" t="s">
        <v>3</v>
      </c>
      <c r="C8" s="4" t="s">
        <v>4</v>
      </c>
    </row>
    <row r="9" spans="1:5" ht="72.5" x14ac:dyDescent="0.35">
      <c r="A9" s="7" t="s">
        <v>23</v>
      </c>
      <c r="B9" s="4" t="s">
        <v>5</v>
      </c>
      <c r="C9" s="4" t="s">
        <v>7</v>
      </c>
    </row>
    <row r="10" spans="1:5" ht="72.5" x14ac:dyDescent="0.35">
      <c r="A10" s="7" t="s">
        <v>24</v>
      </c>
      <c r="B10" s="4" t="s">
        <v>6</v>
      </c>
      <c r="C10" s="4" t="s">
        <v>8</v>
      </c>
    </row>
    <row r="12" spans="1:5" ht="101" customHeight="1" x14ac:dyDescent="0.35">
      <c r="A12" s="55" t="s">
        <v>90</v>
      </c>
      <c r="B12" s="55"/>
      <c r="C12" s="55"/>
    </row>
    <row r="14" spans="1:5" x14ac:dyDescent="0.35">
      <c r="A14" s="2" t="s">
        <v>9</v>
      </c>
    </row>
    <row r="15" spans="1:5" x14ac:dyDescent="0.35">
      <c r="A15" s="15" t="s">
        <v>10</v>
      </c>
    </row>
    <row r="17" spans="1:9" x14ac:dyDescent="0.35">
      <c r="A17" s="2" t="s">
        <v>11</v>
      </c>
    </row>
    <row r="18" spans="1:9" x14ac:dyDescent="0.35">
      <c r="A18" s="15" t="s">
        <v>12</v>
      </c>
    </row>
    <row r="20" spans="1:9" x14ac:dyDescent="0.35">
      <c r="A20" s="2" t="s">
        <v>13</v>
      </c>
    </row>
    <row r="21" spans="1:9" x14ac:dyDescent="0.35">
      <c r="A21" s="15" t="s">
        <v>14</v>
      </c>
    </row>
    <row r="23" spans="1:9" s="18" customFormat="1" x14ac:dyDescent="0.35">
      <c r="A23" s="49" t="s">
        <v>27</v>
      </c>
      <c r="B23" s="49"/>
      <c r="C23" s="49"/>
      <c r="D23" s="49"/>
      <c r="E23" s="49"/>
      <c r="F23" s="49"/>
      <c r="G23" s="49"/>
      <c r="H23" s="49"/>
      <c r="I23" s="49"/>
    </row>
    <row r="24" spans="1:9" x14ac:dyDescent="0.35">
      <c r="A24" s="15" t="s">
        <v>87</v>
      </c>
      <c r="B24" s="16"/>
      <c r="C24" s="16"/>
    </row>
    <row r="26" spans="1:9" s="18" customFormat="1" ht="15" customHeight="1" x14ac:dyDescent="0.35">
      <c r="A26" s="50" t="s">
        <v>33</v>
      </c>
      <c r="B26" s="50"/>
      <c r="C26" s="50"/>
      <c r="D26" s="50"/>
      <c r="E26" s="50"/>
    </row>
    <row r="27" spans="1:9" x14ac:dyDescent="0.35">
      <c r="A27" s="50"/>
      <c r="B27" s="50"/>
      <c r="C27" s="50"/>
      <c r="D27" s="50"/>
      <c r="E27" s="50"/>
    </row>
    <row r="28" spans="1:9" x14ac:dyDescent="0.35">
      <c r="A28" s="50"/>
      <c r="B28" s="50"/>
      <c r="C28" s="50"/>
      <c r="D28" s="50"/>
      <c r="E28" s="50"/>
    </row>
    <row r="29" spans="1:9" x14ac:dyDescent="0.35">
      <c r="A29" s="50"/>
      <c r="B29" s="50"/>
      <c r="C29" s="50"/>
      <c r="D29" s="50"/>
      <c r="E29" s="50"/>
    </row>
    <row r="30" spans="1:9" x14ac:dyDescent="0.35">
      <c r="A30" s="50"/>
      <c r="B30" s="50"/>
      <c r="C30" s="50"/>
      <c r="D30" s="50"/>
      <c r="E30" s="50"/>
    </row>
    <row r="32" spans="1:9" ht="45.75" customHeight="1" x14ac:dyDescent="0.35">
      <c r="A32" s="51" t="s">
        <v>83</v>
      </c>
      <c r="B32" s="51"/>
      <c r="C32" s="51"/>
      <c r="D32" s="51"/>
      <c r="E32" s="3"/>
    </row>
    <row r="33" spans="1:5" x14ac:dyDescent="0.35">
      <c r="A33" s="3"/>
      <c r="B33" s="3"/>
      <c r="C33" s="3"/>
      <c r="D33" s="3"/>
      <c r="E33" s="3"/>
    </row>
    <row r="34" spans="1:5" x14ac:dyDescent="0.35">
      <c r="A34" s="3"/>
      <c r="B34" s="3"/>
      <c r="C34" s="3"/>
      <c r="D34" s="3"/>
      <c r="E34" s="3"/>
    </row>
    <row r="35" spans="1:5" x14ac:dyDescent="0.35">
      <c r="A35" s="3"/>
      <c r="B35" s="3"/>
      <c r="C35" s="3"/>
      <c r="D35" s="3"/>
      <c r="E35" s="3"/>
    </row>
  </sheetData>
  <sheetProtection algorithmName="SHA-512" hashValue="T0CSIdbitJd/hXofPQYr0HokWScgsA2g+HCgqldjetz+Q873gMV+H/+wTMoSdm4NDgri8y0uL8OOlTDio7rW4A==" saltValue="jkSwhX0fAC1f3c2j+4LTLQ==" spinCount="100000" sheet="1" selectLockedCells="1"/>
  <mergeCells count="6">
    <mergeCell ref="A23:I23"/>
    <mergeCell ref="A26:E30"/>
    <mergeCell ref="A2:E2"/>
    <mergeCell ref="A32:D32"/>
    <mergeCell ref="A3:E3"/>
    <mergeCell ref="A12:C12"/>
  </mergeCells>
  <hyperlinks>
    <hyperlink ref="A15" location="Basic!A1" display="Basic form" xr:uid="{8D26D95D-F40C-4CEC-8CB4-30FAF9E6193A}"/>
    <hyperlink ref="A18" location="Intermediate!A1" display="Intermediate form" xr:uid="{E3B9B002-693B-4DD2-BE1B-B9EF5DD1D4FD}"/>
    <hyperlink ref="A21" location="'Enhanced + Advanced'!A1" display="Enhanced + Advanced form" xr:uid="{32B37F5C-AA94-43FF-B825-C2F3E327E29D}"/>
    <hyperlink ref="A24" r:id="rId1" xr:uid="{73863762-D0DC-4B10-A9F6-23DA76EBD671}"/>
    <hyperlink ref="A3:XFD3" r:id="rId2" display=" https://www.charities.gov.sg/Pages/Resource-and-Training/Guides-Templates-Awards/CTA_CGA.aspx" xr:uid="{F00654B1-F2E5-49F9-BE1C-2ED381909167}"/>
  </hyperlinks>
  <pageMargins left="0.70866141732283472" right="0.70866141732283472" top="0.74803149606299213" bottom="0.74803149606299213"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60D8-C684-46DA-A2E2-00F93EA10F10}">
  <sheetPr>
    <pageSetUpPr fitToPage="1"/>
  </sheetPr>
  <dimension ref="A1:G69"/>
  <sheetViews>
    <sheetView showGridLines="0" zoomScaleNormal="100" workbookViewId="0">
      <selection activeCell="D5" sqref="D5"/>
    </sheetView>
  </sheetViews>
  <sheetFormatPr defaultColWidth="9.1796875" defaultRowHeight="14.5" x14ac:dyDescent="0.35"/>
  <cols>
    <col min="1" max="1" width="5.54296875" style="6" customWidth="1"/>
    <col min="2" max="2" width="83.453125" style="3" customWidth="1"/>
    <col min="3" max="3" width="1.54296875" style="3" customWidth="1"/>
    <col min="4" max="4" width="19" style="6" customWidth="1"/>
    <col min="5" max="5" width="23.1796875" style="3" hidden="1" customWidth="1"/>
    <col min="6" max="6" width="47.7265625" style="44" customWidth="1"/>
    <col min="7" max="16384" width="9.1796875" style="3"/>
  </cols>
  <sheetData>
    <row r="1" spans="1:6" s="5" customFormat="1" ht="59.15" customHeight="1" x14ac:dyDescent="0.35">
      <c r="A1" s="56" t="s">
        <v>54</v>
      </c>
      <c r="B1" s="56"/>
      <c r="D1" s="11"/>
      <c r="F1" s="44" t="s">
        <v>94</v>
      </c>
    </row>
    <row r="2" spans="1:6" ht="18" customHeight="1" x14ac:dyDescent="0.35"/>
    <row r="3" spans="1:6" ht="18" customHeight="1" x14ac:dyDescent="0.35">
      <c r="A3" s="13"/>
      <c r="B3" s="19" t="s">
        <v>34</v>
      </c>
      <c r="C3" s="12"/>
      <c r="D3" s="13"/>
      <c r="F3" s="45" t="s">
        <v>88</v>
      </c>
    </row>
    <row r="5" spans="1:6" ht="58" x14ac:dyDescent="0.35">
      <c r="A5" s="6">
        <v>1</v>
      </c>
      <c r="B5" s="34" t="s">
        <v>69</v>
      </c>
      <c r="D5" s="14" t="s">
        <v>20</v>
      </c>
      <c r="E5" s="33">
        <f>COUNTIFS(BS_S_No.,A5,BC_Answer,D5)</f>
        <v>0</v>
      </c>
    </row>
    <row r="7" spans="1:6" x14ac:dyDescent="0.35">
      <c r="A7" s="13"/>
      <c r="B7" s="19" t="s">
        <v>35</v>
      </c>
      <c r="C7" s="12"/>
      <c r="D7" s="13"/>
      <c r="F7" s="45" t="s">
        <v>88</v>
      </c>
    </row>
    <row r="9" spans="1:6" ht="43.5" x14ac:dyDescent="0.35">
      <c r="A9" s="6">
        <v>2</v>
      </c>
      <c r="B9" s="22" t="s">
        <v>28</v>
      </c>
      <c r="D9" s="14" t="s">
        <v>20</v>
      </c>
      <c r="E9" s="3">
        <f>COUNTIFS(BS_S_No.,A9,BC_Answer,D9)</f>
        <v>0</v>
      </c>
    </row>
    <row r="10" spans="1:6" x14ac:dyDescent="0.35">
      <c r="B10" s="22"/>
    </row>
    <row r="11" spans="1:6" ht="43.5" x14ac:dyDescent="0.35">
      <c r="A11" s="6">
        <v>3</v>
      </c>
      <c r="B11" s="22" t="s">
        <v>29</v>
      </c>
      <c r="D11" s="14" t="s">
        <v>20</v>
      </c>
      <c r="E11" s="3">
        <f>COUNTIFS(BS_S_No.,A11,BC_Answer,D11)</f>
        <v>0</v>
      </c>
    </row>
    <row r="12" spans="1:6" x14ac:dyDescent="0.35">
      <c r="B12" s="22"/>
    </row>
    <row r="13" spans="1:6" ht="43.5" x14ac:dyDescent="0.35">
      <c r="A13" s="6">
        <v>4</v>
      </c>
      <c r="B13" s="22" t="s">
        <v>30</v>
      </c>
      <c r="D13" s="14" t="s">
        <v>20</v>
      </c>
      <c r="E13" s="3">
        <f>COUNTIFS(BS_S_No.,A13,BC_Answer,D13)</f>
        <v>0</v>
      </c>
    </row>
    <row r="14" spans="1:6" x14ac:dyDescent="0.35">
      <c r="B14" s="22"/>
    </row>
    <row r="15" spans="1:6" ht="58" x14ac:dyDescent="0.35">
      <c r="A15" s="6">
        <v>5</v>
      </c>
      <c r="B15" s="22" t="s">
        <v>31</v>
      </c>
      <c r="D15" s="14" t="s">
        <v>20</v>
      </c>
      <c r="E15" s="3">
        <f>COUNTIFS(BS_S_No.,A15,BC_Answer,D15)</f>
        <v>0</v>
      </c>
    </row>
    <row r="16" spans="1:6" x14ac:dyDescent="0.35">
      <c r="B16" s="22"/>
    </row>
    <row r="17" spans="1:6" ht="43.5" x14ac:dyDescent="0.35">
      <c r="A17" s="6">
        <v>6</v>
      </c>
      <c r="B17" s="22" t="s">
        <v>32</v>
      </c>
      <c r="D17" s="14" t="s">
        <v>20</v>
      </c>
      <c r="E17" s="3">
        <f>COUNTIFS(BS_S_No.,A17,BC_Answer,D17)</f>
        <v>0</v>
      </c>
    </row>
    <row r="19" spans="1:6" x14ac:dyDescent="0.35">
      <c r="A19" s="13"/>
      <c r="B19" s="19" t="s">
        <v>36</v>
      </c>
      <c r="C19" s="12"/>
      <c r="D19" s="13"/>
      <c r="F19" s="45" t="s">
        <v>88</v>
      </c>
    </row>
    <row r="21" spans="1:6" ht="72.5" x14ac:dyDescent="0.35">
      <c r="A21" s="6">
        <v>7</v>
      </c>
      <c r="B21" s="22" t="s">
        <v>37</v>
      </c>
      <c r="D21" s="14" t="s">
        <v>20</v>
      </c>
      <c r="E21" s="3">
        <f>COUNTIFS(BS_S_No.,A21,BC_Answer,D21)</f>
        <v>0</v>
      </c>
    </row>
    <row r="23" spans="1:6" ht="72.5" x14ac:dyDescent="0.35">
      <c r="A23" s="6">
        <v>8</v>
      </c>
      <c r="B23" s="31" t="s">
        <v>76</v>
      </c>
      <c r="D23" s="14" t="s">
        <v>20</v>
      </c>
      <c r="E23" s="3">
        <f>COUNTIFS(BS_S_No.,A23,BC_Answer,D23)</f>
        <v>0</v>
      </c>
    </row>
    <row r="24" spans="1:6" x14ac:dyDescent="0.35">
      <c r="B24" s="31"/>
    </row>
    <row r="25" spans="1:6" ht="87" x14ac:dyDescent="0.35">
      <c r="A25" s="6">
        <v>9</v>
      </c>
      <c r="B25" s="31" t="s">
        <v>77</v>
      </c>
      <c r="D25" s="14" t="s">
        <v>20</v>
      </c>
      <c r="E25" s="3">
        <f>COUNTIFS(BS_S_No.,A25,BC_Answer,D25)</f>
        <v>0</v>
      </c>
    </row>
    <row r="27" spans="1:6" x14ac:dyDescent="0.35">
      <c r="A27" s="13"/>
      <c r="B27" s="19" t="s">
        <v>38</v>
      </c>
      <c r="C27" s="12"/>
      <c r="D27" s="13"/>
      <c r="F27" s="45" t="s">
        <v>88</v>
      </c>
    </row>
    <row r="29" spans="1:6" ht="43.5" x14ac:dyDescent="0.35">
      <c r="A29" s="6">
        <v>10</v>
      </c>
      <c r="B29" s="22" t="s">
        <v>39</v>
      </c>
      <c r="D29" s="14" t="s">
        <v>20</v>
      </c>
      <c r="E29" s="3">
        <f>COUNTIFS(BS_S_No.,A29,BC_Answer,D29)</f>
        <v>0</v>
      </c>
    </row>
    <row r="30" spans="1:6" x14ac:dyDescent="0.35">
      <c r="B30" s="22"/>
    </row>
    <row r="31" spans="1:6" ht="58" x14ac:dyDescent="0.35">
      <c r="A31" s="6">
        <v>11</v>
      </c>
      <c r="B31" s="22" t="s">
        <v>85</v>
      </c>
      <c r="D31" s="14" t="s">
        <v>20</v>
      </c>
      <c r="E31" s="3">
        <f>COUNTIFS(BS_S_No.,A31,BC_Answer,D31)</f>
        <v>0</v>
      </c>
    </row>
    <row r="32" spans="1:6" x14ac:dyDescent="0.35">
      <c r="B32" s="22"/>
    </row>
    <row r="33" spans="1:6" ht="58" x14ac:dyDescent="0.35">
      <c r="A33" s="6">
        <v>12</v>
      </c>
      <c r="B33" s="22" t="s">
        <v>40</v>
      </c>
      <c r="D33" s="14" t="s">
        <v>20</v>
      </c>
      <c r="E33" s="3">
        <f>COUNTIFS(BS_S_No.,A33,BC_Answer,D33)</f>
        <v>0</v>
      </c>
    </row>
    <row r="35" spans="1:6" x14ac:dyDescent="0.35">
      <c r="A35" s="13"/>
      <c r="B35" s="19" t="s">
        <v>41</v>
      </c>
      <c r="C35" s="12"/>
      <c r="D35" s="13"/>
      <c r="F35" s="45" t="s">
        <v>88</v>
      </c>
    </row>
    <row r="37" spans="1:6" ht="43.5" x14ac:dyDescent="0.35">
      <c r="A37" s="6">
        <v>13</v>
      </c>
      <c r="B37" s="34" t="s">
        <v>67</v>
      </c>
      <c r="D37" s="14" t="s">
        <v>20</v>
      </c>
      <c r="E37" s="3">
        <f>COUNTIFS(BS_S_No.,A37,BC_Answer,D37)</f>
        <v>0</v>
      </c>
    </row>
    <row r="38" spans="1:6" x14ac:dyDescent="0.35">
      <c r="B38" s="22"/>
    </row>
    <row r="39" spans="1:6" ht="43.5" x14ac:dyDescent="0.35">
      <c r="A39" s="6">
        <v>14</v>
      </c>
      <c r="B39" s="34" t="s">
        <v>68</v>
      </c>
      <c r="D39" s="14" t="s">
        <v>20</v>
      </c>
      <c r="E39" s="3">
        <f>COUNTIFS(BS_S_No.,A39,BC_Answer,D39)</f>
        <v>0</v>
      </c>
    </row>
    <row r="41" spans="1:6" x14ac:dyDescent="0.35">
      <c r="A41" s="13"/>
      <c r="B41" s="19" t="s">
        <v>42</v>
      </c>
      <c r="C41" s="12"/>
      <c r="D41" s="13"/>
      <c r="F41" s="45" t="s">
        <v>88</v>
      </c>
    </row>
    <row r="43" spans="1:6" ht="87" x14ac:dyDescent="0.35">
      <c r="A43" s="6">
        <v>15</v>
      </c>
      <c r="B43" s="22" t="s">
        <v>43</v>
      </c>
      <c r="D43" s="14" t="s">
        <v>20</v>
      </c>
      <c r="E43" s="3">
        <f>COUNTIFS(BS_S_No.,A43,BC_Answer,D43)</f>
        <v>0</v>
      </c>
    </row>
    <row r="45" spans="1:6" x14ac:dyDescent="0.35">
      <c r="A45" s="13"/>
      <c r="B45" s="19" t="s">
        <v>44</v>
      </c>
      <c r="C45" s="12"/>
      <c r="D45" s="13"/>
      <c r="F45" s="45" t="s">
        <v>88</v>
      </c>
    </row>
    <row r="47" spans="1:6" ht="72.5" x14ac:dyDescent="0.35">
      <c r="A47" s="6">
        <v>16</v>
      </c>
      <c r="B47" s="22" t="s">
        <v>45</v>
      </c>
      <c r="D47" s="14" t="s">
        <v>20</v>
      </c>
      <c r="E47" s="3">
        <f>COUNTIFS(BS_S_No.,A47,BC_Answer,D47)</f>
        <v>0</v>
      </c>
    </row>
    <row r="48" spans="1:6" x14ac:dyDescent="0.35">
      <c r="B48" s="22"/>
    </row>
    <row r="49" spans="1:6" ht="43.5" x14ac:dyDescent="0.35">
      <c r="A49" s="6">
        <v>17</v>
      </c>
      <c r="B49" s="22" t="s">
        <v>46</v>
      </c>
      <c r="D49" s="14" t="s">
        <v>20</v>
      </c>
      <c r="E49" s="3">
        <f>COUNTIFS(BS_S_No.,A49,BC_Answer,D49)</f>
        <v>0</v>
      </c>
    </row>
    <row r="50" spans="1:6" x14ac:dyDescent="0.35">
      <c r="B50" s="22"/>
    </row>
    <row r="51" spans="1:6" ht="58" x14ac:dyDescent="0.35">
      <c r="A51" s="6">
        <v>18</v>
      </c>
      <c r="B51" s="22" t="s">
        <v>47</v>
      </c>
      <c r="D51" s="14" t="s">
        <v>20</v>
      </c>
      <c r="E51" s="3">
        <f>COUNTIFS(BS_S_No.,A51,BC_Answer,D51)</f>
        <v>0</v>
      </c>
    </row>
    <row r="52" spans="1:6" x14ac:dyDescent="0.35">
      <c r="B52" s="22"/>
    </row>
    <row r="53" spans="1:6" ht="72.5" x14ac:dyDescent="0.35">
      <c r="A53" s="6">
        <v>19</v>
      </c>
      <c r="B53" s="22" t="s">
        <v>93</v>
      </c>
      <c r="D53" s="14" t="s">
        <v>20</v>
      </c>
      <c r="E53" s="3">
        <f>COUNTIFS(BS_S_No.,A53,BC_Answer,D53)</f>
        <v>0</v>
      </c>
    </row>
    <row r="55" spans="1:6" x14ac:dyDescent="0.35">
      <c r="A55" s="13"/>
      <c r="B55" s="19" t="s">
        <v>48</v>
      </c>
      <c r="C55" s="12"/>
      <c r="D55" s="13"/>
      <c r="F55" s="45" t="s">
        <v>88</v>
      </c>
    </row>
    <row r="57" spans="1:6" ht="91" customHeight="1" x14ac:dyDescent="0.35">
      <c r="A57" s="6">
        <v>20</v>
      </c>
      <c r="B57" s="31" t="s">
        <v>95</v>
      </c>
      <c r="D57" s="14" t="s">
        <v>20</v>
      </c>
      <c r="E57" s="3">
        <f>COUNTIFS(BS_S_No.,A57,BC_Answer,D57)</f>
        <v>0</v>
      </c>
      <c r="F57" s="46"/>
    </row>
    <row r="59" spans="1:6" ht="116" x14ac:dyDescent="0.35">
      <c r="A59" s="6">
        <v>21</v>
      </c>
      <c r="B59" s="34" t="s">
        <v>82</v>
      </c>
      <c r="D59" s="14" t="s">
        <v>20</v>
      </c>
      <c r="E59" s="3">
        <f>COUNTIFS(BS_S_No.,A59,BC_Answer,D59)</f>
        <v>0</v>
      </c>
      <c r="F59" s="46"/>
    </row>
    <row r="60" spans="1:6" x14ac:dyDescent="0.35">
      <c r="B60" s="22"/>
    </row>
    <row r="61" spans="1:6" ht="58" x14ac:dyDescent="0.35">
      <c r="A61" s="6">
        <v>22</v>
      </c>
      <c r="B61" s="22" t="s">
        <v>49</v>
      </c>
      <c r="D61" s="14" t="s">
        <v>20</v>
      </c>
      <c r="E61" s="3">
        <f>COUNTIFS(BS_S_No.,A61,BC_Answer,D61)</f>
        <v>0</v>
      </c>
    </row>
    <row r="62" spans="1:6" s="22" customFormat="1" x14ac:dyDescent="0.35">
      <c r="A62" s="20"/>
      <c r="B62" s="21"/>
      <c r="D62" s="20"/>
      <c r="F62" s="47"/>
    </row>
    <row r="63" spans="1:6" x14ac:dyDescent="0.35">
      <c r="A63" s="13"/>
      <c r="B63" s="19" t="s">
        <v>50</v>
      </c>
      <c r="C63" s="12"/>
      <c r="D63" s="13"/>
      <c r="F63" s="45" t="s">
        <v>88</v>
      </c>
    </row>
    <row r="64" spans="1:6" ht="87" x14ac:dyDescent="0.35">
      <c r="A64" s="6">
        <v>23</v>
      </c>
      <c r="B64" s="22" t="s">
        <v>51</v>
      </c>
      <c r="D64" s="14" t="s">
        <v>20</v>
      </c>
      <c r="E64" s="3">
        <f>COUNTIFS(BS_S_No.,A64,BC_Answer,D64)</f>
        <v>0</v>
      </c>
    </row>
    <row r="66" spans="1:7" x14ac:dyDescent="0.35">
      <c r="B66" s="10" t="s">
        <v>21</v>
      </c>
      <c r="D66" s="29">
        <f>SUM(E5:E64)</f>
        <v>0</v>
      </c>
    </row>
    <row r="67" spans="1:7" s="22" customFormat="1" x14ac:dyDescent="0.35">
      <c r="A67" s="20"/>
      <c r="B67" s="35"/>
      <c r="D67" s="36"/>
      <c r="F67" s="47"/>
    </row>
    <row r="68" spans="1:7" ht="29" x14ac:dyDescent="0.35">
      <c r="B68" s="10" t="s">
        <v>79</v>
      </c>
      <c r="D68" s="37">
        <f>D66/23</f>
        <v>0</v>
      </c>
      <c r="G68" s="38"/>
    </row>
    <row r="69" spans="1:7" x14ac:dyDescent="0.35">
      <c r="D69" s="39"/>
    </row>
  </sheetData>
  <sheetProtection algorithmName="SHA-512" hashValue="BxBnR9KffdJY54Z1rfycMrArinzGFKfS5WohPT1unf3KDRE+nh7kemRgEXORjBPs31GzIVVZIbEXda6Jo7eZJg==" saltValue="DcDLIYpZrcWO2o1fcIjPtg==" spinCount="100000" sheet="1" selectLockedCells="1"/>
  <mergeCells count="1">
    <mergeCell ref="A1:B1"/>
  </mergeCells>
  <conditionalFormatting sqref="A5:B64">
    <cfRule type="expression" dxfId="7" priority="1">
      <formula>AND($E5=0,NOT($D5="- Select -"),NOT(ISBLANK($E5)))</formula>
    </cfRule>
  </conditionalFormatting>
  <dataValidations count="3">
    <dataValidation type="list" allowBlank="1" showInputMessage="1" showErrorMessage="1" sqref="D5 D13 D9 D11 D15 D17 D29 D31 D33 D37 D39 D47 D49" xr:uid="{CCD05ED3-8E85-443F-9BE2-ACD1BF7EC2F8}">
      <formula1>Option_2</formula1>
    </dataValidation>
    <dataValidation type="list" allowBlank="1" showInputMessage="1" showErrorMessage="1" sqref="D21 D23 D43 D53" xr:uid="{A39AA14A-2F5F-4F8D-918A-CA9D4A0C1CB5}">
      <formula1>Option_4</formula1>
    </dataValidation>
    <dataValidation type="list" allowBlank="1" showInputMessage="1" showErrorMessage="1" sqref="D64 D61 D51 D59 D57" xr:uid="{07DFC3A7-CBC7-4599-90B9-5A5AB74F3DB4}">
      <formula1>Option_3</formula1>
    </dataValidation>
  </dataValidations>
  <pageMargins left="0.70866141732283472" right="0.70866141732283472" top="0.74803149606299213" bottom="0.74803149606299213" header="0.31496062992125984" footer="0.31496062992125984"/>
  <pageSetup paperSize="9" orientation="portrait"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68FA90C-2B1B-4201-847F-D77852EA67EA}">
          <x14:formula1>
            <xm:f>Control!$D:$D</xm:f>
          </x14:formula1>
          <xm:sqref>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994B-D26D-4202-9301-34FD228D5609}">
  <sheetPr>
    <pageSetUpPr fitToPage="1"/>
  </sheetPr>
  <dimension ref="A1:G92"/>
  <sheetViews>
    <sheetView showGridLines="0" zoomScaleNormal="100" workbookViewId="0">
      <selection activeCell="D87" sqref="D87"/>
    </sheetView>
  </sheetViews>
  <sheetFormatPr defaultColWidth="9.1796875" defaultRowHeight="14.5" x14ac:dyDescent="0.35"/>
  <cols>
    <col min="1" max="1" width="5.54296875" style="6" customWidth="1"/>
    <col min="2" max="2" width="83.453125" style="3" bestFit="1" customWidth="1"/>
    <col min="3" max="3" width="1.54296875" style="3" customWidth="1"/>
    <col min="4" max="4" width="9.1796875" style="3" customWidth="1"/>
    <col min="5" max="5" width="9.1796875" style="26" hidden="1" customWidth="1"/>
    <col min="6" max="6" width="9.1796875" style="3" hidden="1" customWidth="1"/>
    <col min="7" max="7" width="47.54296875" style="44" customWidth="1"/>
    <col min="8" max="16384" width="9.1796875" style="3"/>
  </cols>
  <sheetData>
    <row r="1" spans="1:7" s="5" customFormat="1" ht="62.15" customHeight="1" x14ac:dyDescent="0.35">
      <c r="A1" s="56" t="s">
        <v>53</v>
      </c>
      <c r="B1" s="56"/>
      <c r="C1" s="1"/>
      <c r="E1" s="25"/>
      <c r="G1" s="44" t="s">
        <v>94</v>
      </c>
    </row>
    <row r="3" spans="1:7" ht="18.649999999999999" customHeight="1" x14ac:dyDescent="0.35">
      <c r="A3" s="13"/>
      <c r="B3" s="19" t="s">
        <v>34</v>
      </c>
      <c r="C3" s="19"/>
      <c r="D3" s="12"/>
      <c r="G3" s="45" t="s">
        <v>89</v>
      </c>
    </row>
    <row r="5" spans="1:7" ht="58" x14ac:dyDescent="0.35">
      <c r="A5" s="6">
        <v>1</v>
      </c>
      <c r="B5" s="31" t="s">
        <v>69</v>
      </c>
      <c r="D5" s="14" t="s">
        <v>20</v>
      </c>
      <c r="E5" s="26">
        <f>COUNTIFS(Int_S_No.,A5,Int_Answer,D5)</f>
        <v>0</v>
      </c>
      <c r="F5" s="32"/>
    </row>
    <row r="7" spans="1:7" x14ac:dyDescent="0.35">
      <c r="A7" s="13"/>
      <c r="B7" s="19" t="s">
        <v>35</v>
      </c>
      <c r="C7" s="19"/>
      <c r="D7" s="12"/>
      <c r="G7" s="45" t="s">
        <v>89</v>
      </c>
    </row>
    <row r="9" spans="1:7" ht="43.5" x14ac:dyDescent="0.35">
      <c r="A9" s="6">
        <v>2</v>
      </c>
      <c r="B9" s="3" t="s">
        <v>28</v>
      </c>
      <c r="D9" s="14" t="s">
        <v>20</v>
      </c>
      <c r="E9" s="26">
        <f>COUNTIFS(Int_S_No.,A9,Int_Answer,D9)</f>
        <v>0</v>
      </c>
    </row>
    <row r="11" spans="1:7" ht="43.5" x14ac:dyDescent="0.35">
      <c r="A11" s="6">
        <v>3</v>
      </c>
      <c r="B11" s="3" t="s">
        <v>29</v>
      </c>
      <c r="D11" s="14" t="s">
        <v>20</v>
      </c>
      <c r="E11" s="26">
        <f>COUNTIFS(Int_S_No.,A11,Int_Answer,D11)</f>
        <v>0</v>
      </c>
    </row>
    <row r="13" spans="1:7" ht="43.5" x14ac:dyDescent="0.35">
      <c r="A13" s="6">
        <v>4</v>
      </c>
      <c r="B13" s="3" t="s">
        <v>30</v>
      </c>
      <c r="D13" s="14" t="s">
        <v>20</v>
      </c>
      <c r="E13" s="26">
        <f>COUNTIFS(Int_S_No.,A13,Int_Answer,D13)</f>
        <v>0</v>
      </c>
    </row>
    <row r="15" spans="1:7" ht="58" x14ac:dyDescent="0.35">
      <c r="A15" s="6">
        <v>5</v>
      </c>
      <c r="B15" s="3" t="s">
        <v>31</v>
      </c>
      <c r="D15" s="14" t="s">
        <v>20</v>
      </c>
      <c r="E15" s="26">
        <f>COUNTIFS(Int_S_No.,A15,Int_Answer,D15)</f>
        <v>0</v>
      </c>
    </row>
    <row r="17" spans="1:5" ht="58" x14ac:dyDescent="0.35">
      <c r="A17" s="6">
        <v>6</v>
      </c>
      <c r="B17" s="3" t="s">
        <v>55</v>
      </c>
      <c r="D17" s="14" t="s">
        <v>20</v>
      </c>
      <c r="E17" s="26">
        <f>COUNTIFS(Int_S_No.,A17,Int_Answer,D17)</f>
        <v>0</v>
      </c>
    </row>
    <row r="19" spans="1:5" ht="58" x14ac:dyDescent="0.35">
      <c r="A19" s="6">
        <v>7</v>
      </c>
      <c r="B19" s="3" t="s">
        <v>56</v>
      </c>
      <c r="D19" s="14" t="s">
        <v>20</v>
      </c>
      <c r="E19" s="26">
        <f>COUNTIFS(Int_S_No.,A19,Int_Answer,D19)</f>
        <v>0</v>
      </c>
    </row>
    <row r="21" spans="1:5" ht="43.5" x14ac:dyDescent="0.35">
      <c r="A21" s="6">
        <v>8</v>
      </c>
      <c r="B21" s="3" t="s">
        <v>32</v>
      </c>
      <c r="D21" s="14" t="s">
        <v>20</v>
      </c>
      <c r="E21" s="26">
        <f>COUNTIFS(Int_S_No.,A21,Int_Answer,D21)</f>
        <v>0</v>
      </c>
    </row>
    <row r="23" spans="1:5" ht="43.5" x14ac:dyDescent="0.35">
      <c r="A23" s="6">
        <v>9</v>
      </c>
      <c r="B23" s="31" t="s">
        <v>70</v>
      </c>
      <c r="D23" s="14" t="s">
        <v>20</v>
      </c>
      <c r="E23" s="26">
        <f>COUNTIFS(Int_S_No.,A23,Int_Answer,D23)</f>
        <v>0</v>
      </c>
    </row>
    <row r="25" spans="1:5" ht="43.5" x14ac:dyDescent="0.35">
      <c r="A25" s="6">
        <v>10</v>
      </c>
      <c r="B25" s="31" t="s">
        <v>71</v>
      </c>
      <c r="D25" s="14" t="s">
        <v>20</v>
      </c>
      <c r="E25" s="26">
        <f>COUNTIFS(Int_S_No.,A25,Int_Answer,D25)</f>
        <v>0</v>
      </c>
    </row>
    <row r="27" spans="1:5" ht="43.5" x14ac:dyDescent="0.35">
      <c r="A27" s="6">
        <v>11</v>
      </c>
      <c r="B27" s="31" t="s">
        <v>72</v>
      </c>
      <c r="D27" s="14" t="s">
        <v>20</v>
      </c>
      <c r="E27" s="26">
        <f>COUNTIFS(Int_S_No.,A27,Int_Answer,D27)</f>
        <v>0</v>
      </c>
    </row>
    <row r="29" spans="1:5" ht="58" x14ac:dyDescent="0.35">
      <c r="A29" s="6">
        <v>12</v>
      </c>
      <c r="B29" s="3" t="s">
        <v>57</v>
      </c>
      <c r="D29" s="14" t="s">
        <v>20</v>
      </c>
      <c r="E29" s="26">
        <f>COUNTIFS(Int_S_No.,A29,Int_Answer,D29)</f>
        <v>0</v>
      </c>
    </row>
    <row r="31" spans="1:5" ht="58" x14ac:dyDescent="0.35">
      <c r="A31" s="6">
        <v>13</v>
      </c>
      <c r="B31" s="3" t="s">
        <v>58</v>
      </c>
      <c r="D31" s="14" t="s">
        <v>20</v>
      </c>
      <c r="E31" s="26">
        <f>COUNTIFS(Int_S_No.,A31,Int_Answer,D31)</f>
        <v>0</v>
      </c>
    </row>
    <row r="33" spans="1:7" ht="58" x14ac:dyDescent="0.35">
      <c r="A33" s="6">
        <v>14</v>
      </c>
      <c r="B33" s="3" t="s">
        <v>84</v>
      </c>
      <c r="D33" s="14" t="s">
        <v>20</v>
      </c>
      <c r="E33" s="26">
        <f>COUNTIFS(Int_S_No.,A33,Int_Answer,D33)</f>
        <v>0</v>
      </c>
    </row>
    <row r="35" spans="1:7" x14ac:dyDescent="0.35">
      <c r="A35" s="13"/>
      <c r="B35" s="19" t="s">
        <v>36</v>
      </c>
      <c r="C35" s="19"/>
      <c r="D35" s="12"/>
      <c r="G35" s="45" t="s">
        <v>89</v>
      </c>
    </row>
    <row r="37" spans="1:7" ht="72.5" x14ac:dyDescent="0.35">
      <c r="A37" s="6">
        <v>15</v>
      </c>
      <c r="B37" s="3" t="s">
        <v>37</v>
      </c>
      <c r="D37" s="14" t="s">
        <v>20</v>
      </c>
      <c r="E37" s="26">
        <f>COUNTIFS(Int_S_No.,A37,Int_Answer,D37)</f>
        <v>0</v>
      </c>
    </row>
    <row r="39" spans="1:7" ht="72.5" x14ac:dyDescent="0.35">
      <c r="A39" s="6">
        <v>16</v>
      </c>
      <c r="B39" s="3" t="s">
        <v>76</v>
      </c>
      <c r="D39" s="14" t="s">
        <v>20</v>
      </c>
      <c r="E39" s="26">
        <f>COUNTIFS(Int_S_No.,A39,Int_Answer,D39)</f>
        <v>0</v>
      </c>
    </row>
    <row r="41" spans="1:7" ht="87" x14ac:dyDescent="0.35">
      <c r="A41" s="6">
        <v>17</v>
      </c>
      <c r="B41" s="3" t="s">
        <v>77</v>
      </c>
      <c r="D41" s="14" t="s">
        <v>20</v>
      </c>
      <c r="E41" s="26">
        <f>COUNTIFS(Int_S_No.,A41,Int_Answer,D41)</f>
        <v>0</v>
      </c>
    </row>
    <row r="43" spans="1:7" ht="58" x14ac:dyDescent="0.35">
      <c r="A43" s="6">
        <v>18</v>
      </c>
      <c r="B43" s="31" t="s">
        <v>73</v>
      </c>
      <c r="D43" s="14" t="s">
        <v>20</v>
      </c>
      <c r="E43" s="26">
        <f>COUNTIFS(Int_S_No.,A43,Int_Answer,D43)</f>
        <v>0</v>
      </c>
    </row>
    <row r="45" spans="1:7" x14ac:dyDescent="0.35">
      <c r="A45" s="13"/>
      <c r="B45" s="19" t="s">
        <v>38</v>
      </c>
      <c r="C45" s="19"/>
      <c r="D45" s="12"/>
      <c r="G45" s="45" t="s">
        <v>89</v>
      </c>
    </row>
    <row r="47" spans="1:7" ht="43.5" x14ac:dyDescent="0.35">
      <c r="A47" s="6">
        <v>19</v>
      </c>
      <c r="B47" s="3" t="s">
        <v>39</v>
      </c>
      <c r="D47" s="14" t="s">
        <v>20</v>
      </c>
      <c r="E47" s="26">
        <f>COUNTIFS(Int_S_No.,A47,Int_Answer,D47)</f>
        <v>0</v>
      </c>
    </row>
    <row r="49" spans="1:7" ht="58" x14ac:dyDescent="0.35">
      <c r="A49" s="6">
        <v>20</v>
      </c>
      <c r="B49" s="3" t="s">
        <v>85</v>
      </c>
      <c r="D49" s="14" t="s">
        <v>20</v>
      </c>
      <c r="E49" s="26">
        <f>COUNTIFS(Int_S_No.,A49,Int_Answer,D49)</f>
        <v>0</v>
      </c>
    </row>
    <row r="51" spans="1:7" ht="58" x14ac:dyDescent="0.35">
      <c r="A51" s="6">
        <v>21</v>
      </c>
      <c r="B51" s="3" t="s">
        <v>40</v>
      </c>
      <c r="D51" s="14" t="s">
        <v>20</v>
      </c>
      <c r="E51" s="26">
        <f>COUNTIFS(Int_S_No.,A51,Int_Answer,D51)</f>
        <v>0</v>
      </c>
    </row>
    <row r="53" spans="1:7" x14ac:dyDescent="0.35">
      <c r="A53" s="13"/>
      <c r="B53" s="19" t="s">
        <v>41</v>
      </c>
      <c r="C53" s="19"/>
      <c r="D53" s="12"/>
      <c r="G53" s="45" t="s">
        <v>89</v>
      </c>
    </row>
    <row r="55" spans="1:7" ht="43.5" x14ac:dyDescent="0.35">
      <c r="A55" s="6">
        <v>22</v>
      </c>
      <c r="B55" s="3" t="s">
        <v>67</v>
      </c>
      <c r="D55" s="14" t="s">
        <v>20</v>
      </c>
      <c r="E55" s="26">
        <f>COUNTIFS(Int_S_No.,A55,Int_Answer,D55)</f>
        <v>0</v>
      </c>
    </row>
    <row r="57" spans="1:7" ht="43.5" x14ac:dyDescent="0.35">
      <c r="A57" s="6">
        <v>23</v>
      </c>
      <c r="B57" s="3" t="s">
        <v>68</v>
      </c>
      <c r="D57" s="14" t="s">
        <v>20</v>
      </c>
      <c r="E57" s="26">
        <f>COUNTIFS(Int_S_No.,A57,Int_Answer,D57)</f>
        <v>0</v>
      </c>
    </row>
    <row r="59" spans="1:7" x14ac:dyDescent="0.35">
      <c r="A59" s="13"/>
      <c r="B59" s="19" t="s">
        <v>42</v>
      </c>
      <c r="C59" s="19"/>
      <c r="D59" s="12"/>
      <c r="G59" s="45" t="s">
        <v>89</v>
      </c>
    </row>
    <row r="61" spans="1:7" ht="87" x14ac:dyDescent="0.35">
      <c r="A61" s="6">
        <v>24</v>
      </c>
      <c r="B61" s="3" t="s">
        <v>43</v>
      </c>
      <c r="D61" s="14" t="s">
        <v>20</v>
      </c>
      <c r="E61" s="26">
        <f>COUNTIFS(Int_S_No.,A61,Int_Answer,D61)</f>
        <v>0</v>
      </c>
    </row>
    <row r="63" spans="1:7" x14ac:dyDescent="0.35">
      <c r="A63" s="13"/>
      <c r="B63" s="19" t="s">
        <v>44</v>
      </c>
      <c r="C63" s="19"/>
      <c r="D63" s="12"/>
      <c r="G63" s="45" t="s">
        <v>89</v>
      </c>
    </row>
    <row r="65" spans="1:7" ht="72.5" x14ac:dyDescent="0.35">
      <c r="A65" s="6">
        <v>25</v>
      </c>
      <c r="B65" s="3" t="s">
        <v>45</v>
      </c>
      <c r="D65" s="14" t="s">
        <v>20</v>
      </c>
      <c r="E65" s="26">
        <f>COUNTIFS(Int_S_No.,A65,Int_Answer,D65)</f>
        <v>0</v>
      </c>
    </row>
    <row r="67" spans="1:7" ht="43.5" x14ac:dyDescent="0.35">
      <c r="A67" s="6">
        <v>26</v>
      </c>
      <c r="B67" s="3" t="s">
        <v>59</v>
      </c>
      <c r="D67" s="14" t="s">
        <v>20</v>
      </c>
      <c r="E67" s="26">
        <f>COUNTIFS(Int_S_No.,A67,Int_Answer,D67)</f>
        <v>0</v>
      </c>
    </row>
    <row r="69" spans="1:7" ht="58" x14ac:dyDescent="0.35">
      <c r="A69" s="6">
        <v>27</v>
      </c>
      <c r="B69" s="3" t="s">
        <v>60</v>
      </c>
      <c r="D69" s="14" t="s">
        <v>20</v>
      </c>
      <c r="E69" s="26">
        <f>COUNTIFS(Int_S_No.,A69,Int_Answer,D69)</f>
        <v>0</v>
      </c>
    </row>
    <row r="71" spans="1:7" ht="43.5" x14ac:dyDescent="0.35">
      <c r="A71" s="6">
        <v>28</v>
      </c>
      <c r="B71" s="3" t="s">
        <v>61</v>
      </c>
      <c r="D71" s="14" t="s">
        <v>20</v>
      </c>
      <c r="E71" s="26">
        <f>COUNTIFS(Int_S_No.,A71,Int_Answer,D71)</f>
        <v>0</v>
      </c>
    </row>
    <row r="73" spans="1:7" ht="58" x14ac:dyDescent="0.35">
      <c r="A73" s="6">
        <v>29</v>
      </c>
      <c r="B73" s="3" t="s">
        <v>47</v>
      </c>
      <c r="D73" s="14" t="s">
        <v>20</v>
      </c>
      <c r="E73" s="26">
        <f>COUNTIFS(Int_S_No.,A73,Int_Answer,D73)</f>
        <v>0</v>
      </c>
    </row>
    <row r="75" spans="1:7" ht="72.5" x14ac:dyDescent="0.35">
      <c r="A75" s="6">
        <v>30</v>
      </c>
      <c r="B75" s="3" t="s">
        <v>92</v>
      </c>
      <c r="D75" s="14" t="s">
        <v>20</v>
      </c>
      <c r="E75" s="26">
        <f>COUNTIFS(Int_S_No.,A75,Int_Answer,D75)</f>
        <v>0</v>
      </c>
    </row>
    <row r="77" spans="1:7" x14ac:dyDescent="0.35">
      <c r="A77" s="13"/>
      <c r="B77" s="19" t="s">
        <v>48</v>
      </c>
      <c r="C77" s="19"/>
      <c r="D77" s="12"/>
      <c r="G77" s="45" t="s">
        <v>89</v>
      </c>
    </row>
    <row r="79" spans="1:7" ht="101.5" x14ac:dyDescent="0.35">
      <c r="A79" s="6">
        <v>31</v>
      </c>
      <c r="B79" s="31" t="s">
        <v>95</v>
      </c>
      <c r="D79" s="14" t="s">
        <v>20</v>
      </c>
      <c r="E79" s="26">
        <f>COUNTIFS(Int_S_No.,A79,Int_Answer,D79)</f>
        <v>0</v>
      </c>
    </row>
    <row r="81" spans="1:7" ht="116" x14ac:dyDescent="0.35">
      <c r="A81" s="6">
        <v>32</v>
      </c>
      <c r="B81" s="3" t="s">
        <v>82</v>
      </c>
      <c r="D81" s="14" t="s">
        <v>20</v>
      </c>
      <c r="E81" s="26">
        <f>COUNTIFS(Int_S_No.,A81,Int_Answer,D81)</f>
        <v>0</v>
      </c>
    </row>
    <row r="83" spans="1:7" ht="58" x14ac:dyDescent="0.35">
      <c r="A83" s="6">
        <v>33</v>
      </c>
      <c r="B83" s="3" t="s">
        <v>49</v>
      </c>
      <c r="D83" s="14" t="s">
        <v>20</v>
      </c>
      <c r="E83" s="26">
        <f>COUNTIFS(Int_S_No.,A83,Int_Answer,D83)</f>
        <v>0</v>
      </c>
    </row>
    <row r="84" spans="1:7" s="22" customFormat="1" x14ac:dyDescent="0.35">
      <c r="A84" s="20"/>
      <c r="B84" s="21"/>
      <c r="C84" s="21"/>
      <c r="E84" s="27"/>
      <c r="G84" s="47"/>
    </row>
    <row r="85" spans="1:7" x14ac:dyDescent="0.35">
      <c r="A85" s="13"/>
      <c r="B85" s="19" t="s">
        <v>50</v>
      </c>
      <c r="C85" s="19"/>
      <c r="D85" s="12"/>
      <c r="G85" s="45" t="s">
        <v>89</v>
      </c>
    </row>
    <row r="87" spans="1:7" ht="87" x14ac:dyDescent="0.35">
      <c r="A87" s="6">
        <v>34</v>
      </c>
      <c r="B87" s="3" t="s">
        <v>51</v>
      </c>
      <c r="D87" s="14" t="s">
        <v>20</v>
      </c>
      <c r="E87" s="26">
        <f>COUNTIFS(Int_S_No.,A87,Int_Answer,D87)</f>
        <v>0</v>
      </c>
    </row>
    <row r="89" spans="1:7" x14ac:dyDescent="0.35">
      <c r="B89" s="10" t="s">
        <v>21</v>
      </c>
      <c r="C89" s="10"/>
      <c r="D89" s="28">
        <f>SUM(E5:E87)</f>
        <v>0</v>
      </c>
    </row>
    <row r="91" spans="1:7" ht="29" x14ac:dyDescent="0.35">
      <c r="B91" s="10" t="s">
        <v>80</v>
      </c>
      <c r="D91" s="37">
        <f>D89/34</f>
        <v>0</v>
      </c>
      <c r="G91" s="48"/>
    </row>
    <row r="92" spans="1:7" x14ac:dyDescent="0.35">
      <c r="D92" s="40"/>
    </row>
  </sheetData>
  <sheetProtection algorithmName="SHA-512" hashValue="pQGh3H0TjWviUTWYV6elsXMcmwXZOKvQGwieSndsv1mhg6z7BmZBcZ0K8B0tZuC1eKf9MWVWdyF3SLIwWceuJQ==" saltValue="n8F7nSz2jp6xXk/cAshE5w==" spinCount="100000" sheet="1" selectLockedCells="1"/>
  <mergeCells count="1">
    <mergeCell ref="A1:B1"/>
  </mergeCells>
  <conditionalFormatting sqref="A1:B4 A6:B78 A5 A80:B90 A79 A92:B1048576 A91">
    <cfRule type="expression" dxfId="6" priority="3">
      <formula>AND($E1=0,NOT($D1="- Select -"),NOT(ISBLANK($E1)))</formula>
    </cfRule>
  </conditionalFormatting>
  <conditionalFormatting sqref="B5">
    <cfRule type="expression" dxfId="5" priority="2">
      <formula>AND($E5=0,NOT($D5="- Select -"),NOT(ISBLANK($E5)))</formula>
    </cfRule>
  </conditionalFormatting>
  <conditionalFormatting sqref="B79">
    <cfRule type="expression" dxfId="4" priority="1">
      <formula>AND($E79=0,NOT($D79="- Select -"),NOT(ISBLANK($E79)))</formula>
    </cfRule>
  </conditionalFormatting>
  <dataValidations count="3">
    <dataValidation type="list" allowBlank="1" showInputMessage="1" showErrorMessage="1" sqref="D5 D9 D11 D13 D15 D17 D19 D21 D23 D25 D27 D29 D31 D33 D43 D47 D49 D51 D55 D57 D65 D67 D69 D71" xr:uid="{E928356E-98A9-4096-844C-DCF553DDDBDC}">
      <formula1>Option_2</formula1>
    </dataValidation>
    <dataValidation type="list" allowBlank="1" showInputMessage="1" showErrorMessage="1" sqref="D37 D39 D61 D75" xr:uid="{603245A9-0FA0-4A01-95A3-464B67AF330B}">
      <formula1>Option_4</formula1>
    </dataValidation>
    <dataValidation type="list" allowBlank="1" showInputMessage="1" showErrorMessage="1" sqref="D87 D83 D81 D73 D79" xr:uid="{C72E2B7B-BE6A-4023-86F0-E76A283E8DBE}">
      <formula1>Option_3</formula1>
    </dataValidation>
  </dataValidations>
  <pageMargins left="0.70866141732283472" right="0.70866141732283472" top="0.74803149606299213" bottom="0.74803149606299213" header="0.31496062992125984" footer="0.31496062992125984"/>
  <pageSetup paperSize="9" orientation="portrait"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008652D-6747-4EB9-A500-EB5A5D6FF7AE}">
          <x14:formula1>
            <xm:f>Control!$D:$D</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7143A-67F5-4823-B5EF-B640268A3331}">
  <sheetPr>
    <pageSetUpPr fitToPage="1"/>
  </sheetPr>
  <dimension ref="A1:G103"/>
  <sheetViews>
    <sheetView showGridLines="0" tabSelected="1" zoomScale="85" zoomScaleNormal="85" workbookViewId="0">
      <selection activeCell="D5" sqref="D5"/>
    </sheetView>
  </sheetViews>
  <sheetFormatPr defaultColWidth="9.1796875" defaultRowHeight="14.5" x14ac:dyDescent="0.35"/>
  <cols>
    <col min="1" max="1" width="5.54296875" style="6" customWidth="1"/>
    <col min="2" max="2" width="90.26953125" style="3" customWidth="1"/>
    <col min="3" max="3" width="1.54296875" style="3" customWidth="1"/>
    <col min="4" max="4" width="9.1796875" style="3"/>
    <col min="5" max="6" width="9.1796875" style="3" hidden="1" customWidth="1"/>
    <col min="7" max="7" width="48.81640625" style="44" customWidth="1"/>
    <col min="8" max="16384" width="9.1796875" style="3"/>
  </cols>
  <sheetData>
    <row r="1" spans="1:7" s="5" customFormat="1" ht="62.15" customHeight="1" x14ac:dyDescent="0.35">
      <c r="A1" s="56" t="s">
        <v>66</v>
      </c>
      <c r="B1" s="56"/>
      <c r="C1" s="1"/>
      <c r="G1" s="44" t="s">
        <v>94</v>
      </c>
    </row>
    <row r="3" spans="1:7" ht="19.5" customHeight="1" x14ac:dyDescent="0.35">
      <c r="A3" s="13"/>
      <c r="B3" s="19" t="s">
        <v>34</v>
      </c>
      <c r="C3" s="19"/>
      <c r="D3" s="12"/>
      <c r="G3" s="45" t="s">
        <v>89</v>
      </c>
    </row>
    <row r="5" spans="1:7" ht="58" x14ac:dyDescent="0.35">
      <c r="A5" s="6">
        <v>1</v>
      </c>
      <c r="B5" s="31" t="s">
        <v>69</v>
      </c>
      <c r="D5" s="14" t="s">
        <v>20</v>
      </c>
      <c r="E5" s="3">
        <f>COUNTIFS(Enh_S_No.,A5,Enh_Answer,D5)</f>
        <v>0</v>
      </c>
    </row>
    <row r="7" spans="1:7" x14ac:dyDescent="0.35">
      <c r="A7" s="13"/>
      <c r="B7" s="19" t="s">
        <v>35</v>
      </c>
      <c r="C7" s="19"/>
      <c r="D7" s="12"/>
      <c r="G7" s="45" t="s">
        <v>89</v>
      </c>
    </row>
    <row r="9" spans="1:7" ht="43.5" x14ac:dyDescent="0.35">
      <c r="A9" s="6">
        <v>2</v>
      </c>
      <c r="B9" s="3" t="s">
        <v>28</v>
      </c>
      <c r="D9" s="14" t="s">
        <v>20</v>
      </c>
      <c r="E9" s="3">
        <f>COUNTIFS(Enh_S_No.,A9,Enh_Answer,D9)</f>
        <v>0</v>
      </c>
    </row>
    <row r="11" spans="1:7" ht="43.5" x14ac:dyDescent="0.35">
      <c r="A11" s="6">
        <v>3</v>
      </c>
      <c r="B11" s="3" t="s">
        <v>29</v>
      </c>
      <c r="D11" s="14" t="s">
        <v>20</v>
      </c>
      <c r="E11" s="3">
        <f>COUNTIFS(Enh_S_No.,A11,Enh_Answer,D11)</f>
        <v>0</v>
      </c>
    </row>
    <row r="13" spans="1:7" ht="43.5" x14ac:dyDescent="0.35">
      <c r="A13" s="6">
        <v>4</v>
      </c>
      <c r="B13" s="3" t="s">
        <v>30</v>
      </c>
      <c r="D13" s="14" t="s">
        <v>20</v>
      </c>
      <c r="E13" s="3">
        <f>COUNTIFS(Enh_S_No.,A13,Enh_Answer,D13)</f>
        <v>0</v>
      </c>
    </row>
    <row r="15" spans="1:7" ht="43.5" x14ac:dyDescent="0.35">
      <c r="A15" s="6">
        <v>5</v>
      </c>
      <c r="B15" s="3" t="s">
        <v>31</v>
      </c>
      <c r="D15" s="14" t="s">
        <v>20</v>
      </c>
      <c r="E15" s="3">
        <f>COUNTIFS(Enh_S_No.,A15,Enh_Answer,D15)</f>
        <v>0</v>
      </c>
    </row>
    <row r="17" spans="1:5" ht="58" x14ac:dyDescent="0.35">
      <c r="A17" s="6">
        <v>6</v>
      </c>
      <c r="B17" s="3" t="s">
        <v>55</v>
      </c>
      <c r="D17" s="14" t="s">
        <v>20</v>
      </c>
      <c r="E17" s="3">
        <f>COUNTIFS(Enh_S_No.,A17,Enh_Answer,D17)</f>
        <v>0</v>
      </c>
    </row>
    <row r="19" spans="1:5" ht="58" x14ac:dyDescent="0.35">
      <c r="A19" s="6">
        <v>7</v>
      </c>
      <c r="B19" s="3" t="s">
        <v>56</v>
      </c>
      <c r="D19" s="14" t="s">
        <v>20</v>
      </c>
      <c r="E19" s="3">
        <f>COUNTIFS(Enh_S_No.,A19,Enh_Answer,D19)</f>
        <v>0</v>
      </c>
    </row>
    <row r="21" spans="1:5" ht="58" x14ac:dyDescent="0.35">
      <c r="A21" s="6">
        <v>8</v>
      </c>
      <c r="B21" s="3" t="s">
        <v>62</v>
      </c>
      <c r="D21" s="14" t="s">
        <v>20</v>
      </c>
      <c r="E21" s="3">
        <f>COUNTIFS(Enh_S_No.,A21,Enh_Answer,D21)</f>
        <v>0</v>
      </c>
    </row>
    <row r="23" spans="1:5" ht="87" x14ac:dyDescent="0.35">
      <c r="A23" s="6">
        <v>9</v>
      </c>
      <c r="B23" s="3" t="s">
        <v>63</v>
      </c>
      <c r="D23" s="14" t="s">
        <v>20</v>
      </c>
      <c r="E23" s="3">
        <f>COUNTIFS(Enh_S_No.,A23,Enh_Answer,D23)</f>
        <v>0</v>
      </c>
    </row>
    <row r="25" spans="1:5" ht="43.5" x14ac:dyDescent="0.35">
      <c r="A25" s="6">
        <v>10</v>
      </c>
      <c r="B25" s="3" t="s">
        <v>70</v>
      </c>
      <c r="D25" s="14" t="s">
        <v>20</v>
      </c>
      <c r="E25" s="3">
        <f>COUNTIFS(Enh_S_No.,A25,Enh_Answer,D25)</f>
        <v>0</v>
      </c>
    </row>
    <row r="27" spans="1:5" ht="43.5" x14ac:dyDescent="0.35">
      <c r="A27" s="6">
        <v>11</v>
      </c>
      <c r="B27" s="3" t="s">
        <v>71</v>
      </c>
      <c r="D27" s="14" t="s">
        <v>20</v>
      </c>
      <c r="E27" s="3">
        <f>COUNTIFS(Enh_S_No.,A27,Enh_Answer,D27)</f>
        <v>0</v>
      </c>
    </row>
    <row r="29" spans="1:5" ht="43.5" x14ac:dyDescent="0.35">
      <c r="A29" s="6">
        <v>12</v>
      </c>
      <c r="B29" s="3" t="s">
        <v>72</v>
      </c>
      <c r="D29" s="14" t="s">
        <v>20</v>
      </c>
      <c r="E29" s="3">
        <f>COUNTIFS(Enh_S_No.,A29,Enh_Answer,D29)</f>
        <v>0</v>
      </c>
    </row>
    <row r="31" spans="1:5" ht="43.5" x14ac:dyDescent="0.35">
      <c r="A31" s="6">
        <v>13</v>
      </c>
      <c r="B31" s="3" t="s">
        <v>32</v>
      </c>
      <c r="D31" s="14" t="s">
        <v>20</v>
      </c>
      <c r="E31" s="3">
        <f>COUNTIFS(Enh_S_No.,A31,Enh_Answer,D31)</f>
        <v>0</v>
      </c>
    </row>
    <row r="33" spans="1:7" ht="43.5" x14ac:dyDescent="0.35">
      <c r="A33" s="6">
        <v>14</v>
      </c>
      <c r="B33" s="3" t="s">
        <v>57</v>
      </c>
      <c r="D33" s="14" t="s">
        <v>20</v>
      </c>
      <c r="E33" s="3">
        <f>COUNTIFS(Enh_S_No.,A33,Enh_Answer,D33)</f>
        <v>0</v>
      </c>
    </row>
    <row r="35" spans="1:7" ht="58" x14ac:dyDescent="0.35">
      <c r="A35" s="6">
        <v>15</v>
      </c>
      <c r="B35" s="3" t="s">
        <v>58</v>
      </c>
      <c r="D35" s="14" t="s">
        <v>20</v>
      </c>
      <c r="E35" s="3">
        <f>COUNTIFS(Enh_S_No.,A35,Enh_Answer,D35)</f>
        <v>0</v>
      </c>
    </row>
    <row r="37" spans="1:7" ht="43.5" x14ac:dyDescent="0.35">
      <c r="A37" s="6">
        <v>16</v>
      </c>
      <c r="B37" s="3" t="s">
        <v>84</v>
      </c>
      <c r="D37" s="14" t="s">
        <v>20</v>
      </c>
      <c r="E37" s="3">
        <f>COUNTIFS(Enh_S_No.,A37,Enh_Answer,D37)</f>
        <v>0</v>
      </c>
    </row>
    <row r="39" spans="1:7" x14ac:dyDescent="0.35">
      <c r="A39" s="13"/>
      <c r="B39" s="19" t="s">
        <v>36</v>
      </c>
      <c r="C39" s="19"/>
      <c r="D39" s="12"/>
      <c r="G39" s="45" t="s">
        <v>89</v>
      </c>
    </row>
    <row r="41" spans="1:7" ht="72.5" x14ac:dyDescent="0.35">
      <c r="A41" s="6">
        <v>17</v>
      </c>
      <c r="B41" s="3" t="s">
        <v>37</v>
      </c>
      <c r="D41" s="14" t="s">
        <v>20</v>
      </c>
      <c r="E41" s="3">
        <f>COUNTIFS(Enh_S_No.,A41,Enh_Answer,D41)</f>
        <v>0</v>
      </c>
    </row>
    <row r="43" spans="1:7" ht="72.5" x14ac:dyDescent="0.35">
      <c r="A43" s="6">
        <v>18</v>
      </c>
      <c r="B43" s="3" t="s">
        <v>76</v>
      </c>
      <c r="D43" s="14" t="s">
        <v>20</v>
      </c>
      <c r="E43" s="3">
        <f>COUNTIFS(Enh_S_No.,A43,Enh_Answer,D43)</f>
        <v>0</v>
      </c>
    </row>
    <row r="45" spans="1:7" ht="87" x14ac:dyDescent="0.35">
      <c r="A45" s="6">
        <v>19</v>
      </c>
      <c r="B45" s="3" t="s">
        <v>77</v>
      </c>
      <c r="D45" s="14" t="s">
        <v>20</v>
      </c>
      <c r="E45" s="3">
        <f>COUNTIFS(Enh_S_No.,A45,Enh_Answer,D45)</f>
        <v>0</v>
      </c>
    </row>
    <row r="47" spans="1:7" ht="58" x14ac:dyDescent="0.35">
      <c r="A47" s="6">
        <v>20</v>
      </c>
      <c r="B47" s="31" t="s">
        <v>73</v>
      </c>
      <c r="D47" s="14" t="s">
        <v>20</v>
      </c>
      <c r="E47" s="3">
        <f>COUNTIFS(Enh_S_No.,A47,Enh_Answer,D47)</f>
        <v>0</v>
      </c>
    </row>
    <row r="49" spans="1:7" x14ac:dyDescent="0.35">
      <c r="A49" s="13"/>
      <c r="B49" s="19" t="s">
        <v>38</v>
      </c>
      <c r="C49" s="19"/>
      <c r="D49" s="12"/>
      <c r="G49" s="45" t="s">
        <v>89</v>
      </c>
    </row>
    <row r="51" spans="1:7" ht="43.5" x14ac:dyDescent="0.35">
      <c r="A51" s="6">
        <v>21</v>
      </c>
      <c r="B51" s="3" t="s">
        <v>39</v>
      </c>
      <c r="D51" s="14" t="s">
        <v>20</v>
      </c>
      <c r="E51" s="3">
        <f>COUNTIFS(Enh_S_No.,A51,Enh_Answer,D51)</f>
        <v>0</v>
      </c>
    </row>
    <row r="53" spans="1:7" ht="43.5" x14ac:dyDescent="0.35">
      <c r="A53" s="6">
        <v>22</v>
      </c>
      <c r="B53" s="3" t="s">
        <v>85</v>
      </c>
      <c r="D53" s="14" t="s">
        <v>20</v>
      </c>
      <c r="E53" s="3">
        <f>COUNTIFS(Enh_S_No.,A53,Enh_Answer,D53)</f>
        <v>0</v>
      </c>
    </row>
    <row r="55" spans="1:7" ht="58" x14ac:dyDescent="0.35">
      <c r="A55" s="6">
        <v>23</v>
      </c>
      <c r="B55" s="3" t="s">
        <v>40</v>
      </c>
      <c r="D55" s="14" t="s">
        <v>20</v>
      </c>
      <c r="E55" s="3">
        <f>COUNTIFS(Enh_S_No.,A55,Enh_Answer,D55)</f>
        <v>0</v>
      </c>
    </row>
    <row r="57" spans="1:7" x14ac:dyDescent="0.35">
      <c r="A57" s="13"/>
      <c r="B57" s="19" t="s">
        <v>41</v>
      </c>
      <c r="C57" s="19"/>
      <c r="D57" s="12"/>
      <c r="G57" s="45" t="s">
        <v>89</v>
      </c>
    </row>
    <row r="59" spans="1:7" ht="43.5" x14ac:dyDescent="0.35">
      <c r="A59" s="6">
        <v>24</v>
      </c>
      <c r="B59" s="3" t="s">
        <v>67</v>
      </c>
      <c r="D59" s="14" t="s">
        <v>20</v>
      </c>
      <c r="E59" s="3">
        <f>COUNTIFS(Enh_S_No.,A59,Enh_Answer,D59)</f>
        <v>0</v>
      </c>
    </row>
    <row r="61" spans="1:7" ht="43.5" x14ac:dyDescent="0.35">
      <c r="A61" s="6">
        <v>25</v>
      </c>
      <c r="B61" s="3" t="s">
        <v>68</v>
      </c>
      <c r="D61" s="14" t="s">
        <v>20</v>
      </c>
      <c r="E61" s="3">
        <f>COUNTIFS(Enh_S_No.,A61,Enh_Answer,D61)</f>
        <v>0</v>
      </c>
    </row>
    <row r="63" spans="1:7" x14ac:dyDescent="0.35">
      <c r="A63" s="13"/>
      <c r="B63" s="19" t="s">
        <v>42</v>
      </c>
      <c r="C63" s="19"/>
      <c r="D63" s="12"/>
      <c r="G63" s="45" t="s">
        <v>89</v>
      </c>
    </row>
    <row r="65" spans="1:5" ht="91.5" customHeight="1" x14ac:dyDescent="0.35">
      <c r="A65" s="6">
        <v>26</v>
      </c>
      <c r="B65" s="3" t="s">
        <v>43</v>
      </c>
      <c r="D65" s="14" t="s">
        <v>20</v>
      </c>
      <c r="E65" s="3">
        <f>COUNTIFS(Enh_S_No.,A65,Enh_Answer,D65)</f>
        <v>0</v>
      </c>
    </row>
    <row r="66" spans="1:5" ht="14.25" customHeight="1" x14ac:dyDescent="0.35"/>
    <row r="67" spans="1:5" ht="109.5" customHeight="1" x14ac:dyDescent="0.35">
      <c r="A67" s="6">
        <v>27</v>
      </c>
      <c r="B67" s="3" t="s">
        <v>64</v>
      </c>
      <c r="D67" s="14" t="s">
        <v>20</v>
      </c>
      <c r="E67" s="3">
        <f>COUNTIFS(Enh_S_No.,A67,Enh_Answer,D67)</f>
        <v>0</v>
      </c>
    </row>
    <row r="68" spans="1:5" ht="12" customHeight="1" x14ac:dyDescent="0.35"/>
    <row r="69" spans="1:5" ht="116" x14ac:dyDescent="0.35">
      <c r="A69" s="6">
        <v>28</v>
      </c>
      <c r="B69" s="31" t="s">
        <v>74</v>
      </c>
      <c r="C69" s="30"/>
      <c r="D69" s="14" t="s">
        <v>20</v>
      </c>
      <c r="E69" s="3">
        <f>COUNTIFS(Enh_S_No.,A69,Enh_Answer,D69)</f>
        <v>0</v>
      </c>
    </row>
    <row r="70" spans="1:5" ht="14.25" customHeight="1" x14ac:dyDescent="0.35">
      <c r="B70" s="30"/>
      <c r="C70" s="30"/>
    </row>
    <row r="71" spans="1:5" ht="63" customHeight="1" x14ac:dyDescent="0.35">
      <c r="A71" s="6">
        <v>29</v>
      </c>
      <c r="B71" s="31" t="s">
        <v>65</v>
      </c>
      <c r="C71" s="31"/>
      <c r="D71" s="14" t="s">
        <v>20</v>
      </c>
      <c r="E71" s="3">
        <f>COUNTIFS(Enh_S_No.,A71,Enh_Answer,D71)</f>
        <v>0</v>
      </c>
    </row>
    <row r="72" spans="1:5" ht="15.75" customHeight="1" x14ac:dyDescent="0.35">
      <c r="B72" s="30"/>
      <c r="C72" s="30"/>
    </row>
    <row r="73" spans="1:5" ht="47.25" customHeight="1" x14ac:dyDescent="0.35">
      <c r="A73" s="6">
        <v>30</v>
      </c>
      <c r="B73" s="31" t="s">
        <v>75</v>
      </c>
      <c r="C73" s="30"/>
      <c r="D73" s="14" t="s">
        <v>20</v>
      </c>
      <c r="E73" s="3">
        <f>COUNTIFS(Enh_S_No.,A73,Enh_Answer,D73)</f>
        <v>0</v>
      </c>
    </row>
    <row r="75" spans="1:5" x14ac:dyDescent="0.35">
      <c r="A75" s="13"/>
      <c r="B75" s="19" t="s">
        <v>44</v>
      </c>
      <c r="C75" s="19"/>
      <c r="D75" s="12"/>
    </row>
    <row r="77" spans="1:5" ht="72.5" x14ac:dyDescent="0.35">
      <c r="A77" s="6">
        <v>31</v>
      </c>
      <c r="B77" s="3" t="s">
        <v>45</v>
      </c>
      <c r="D77" s="14" t="s">
        <v>20</v>
      </c>
      <c r="E77" s="3">
        <f>COUNTIFS(Enh_S_No.,A77,Enh_Answer,D77)</f>
        <v>0</v>
      </c>
    </row>
    <row r="79" spans="1:5" ht="43.5" x14ac:dyDescent="0.35">
      <c r="A79" s="6">
        <v>32</v>
      </c>
      <c r="B79" s="3" t="s">
        <v>59</v>
      </c>
      <c r="D79" s="14" t="s">
        <v>20</v>
      </c>
      <c r="E79" s="3">
        <f>COUNTIFS(Enh_S_No.,A79,Enh_Answer,D79)</f>
        <v>0</v>
      </c>
    </row>
    <row r="81" spans="1:7" ht="43.5" x14ac:dyDescent="0.35">
      <c r="A81" s="6">
        <v>33</v>
      </c>
      <c r="B81" s="3" t="s">
        <v>60</v>
      </c>
      <c r="D81" s="14" t="s">
        <v>20</v>
      </c>
      <c r="E81" s="3">
        <f>COUNTIFS(Enh_S_No.,A81,Enh_Answer,D81)</f>
        <v>0</v>
      </c>
    </row>
    <row r="83" spans="1:7" ht="43.5" x14ac:dyDescent="0.35">
      <c r="A83" s="6">
        <v>34</v>
      </c>
      <c r="B83" s="3" t="s">
        <v>61</v>
      </c>
      <c r="D83" s="14" t="s">
        <v>20</v>
      </c>
      <c r="E83" s="3">
        <f>COUNTIFS(Enh_S_No.,A83,Enh_Answer,D83)</f>
        <v>0</v>
      </c>
    </row>
    <row r="85" spans="1:7" ht="58" x14ac:dyDescent="0.35">
      <c r="A85" s="6">
        <v>35</v>
      </c>
      <c r="B85" s="3" t="s">
        <v>47</v>
      </c>
      <c r="D85" s="14" t="s">
        <v>20</v>
      </c>
      <c r="E85" s="3">
        <f>COUNTIFS(Enh_S_No.,A85,Enh_Answer,D85)</f>
        <v>0</v>
      </c>
    </row>
    <row r="87" spans="1:7" ht="72.5" x14ac:dyDescent="0.35">
      <c r="A87" s="6">
        <v>36</v>
      </c>
      <c r="B87" s="3" t="s">
        <v>91</v>
      </c>
      <c r="D87" s="14" t="s">
        <v>20</v>
      </c>
      <c r="E87" s="3">
        <f>COUNTIFS(Enh_S_No.,A87,Enh_Answer,D87)</f>
        <v>0</v>
      </c>
    </row>
    <row r="89" spans="1:7" x14ac:dyDescent="0.35">
      <c r="A89" s="13"/>
      <c r="B89" s="19" t="s">
        <v>48</v>
      </c>
      <c r="C89" s="19"/>
      <c r="D89" s="12"/>
      <c r="G89" s="45" t="s">
        <v>89</v>
      </c>
    </row>
    <row r="91" spans="1:7" ht="87" x14ac:dyDescent="0.35">
      <c r="A91" s="6">
        <v>37</v>
      </c>
      <c r="B91" s="31" t="s">
        <v>96</v>
      </c>
      <c r="D91" s="14" t="s">
        <v>20</v>
      </c>
      <c r="E91" s="3">
        <f>COUNTIFS(Enh_S_No.,A91,Enh_Answer,D91)</f>
        <v>0</v>
      </c>
    </row>
    <row r="93" spans="1:7" ht="116" x14ac:dyDescent="0.35">
      <c r="A93" s="6">
        <v>38</v>
      </c>
      <c r="B93" s="3" t="s">
        <v>82</v>
      </c>
      <c r="D93" s="14" t="s">
        <v>20</v>
      </c>
      <c r="E93" s="3">
        <f>COUNTIFS(Enh_S_No.,A93,Enh_Answer,D93)</f>
        <v>0</v>
      </c>
    </row>
    <row r="95" spans="1:7" ht="58" x14ac:dyDescent="0.35">
      <c r="A95" s="6">
        <v>39</v>
      </c>
      <c r="B95" s="3" t="s">
        <v>49</v>
      </c>
      <c r="D95" s="14" t="s">
        <v>20</v>
      </c>
      <c r="E95" s="3">
        <f>COUNTIFS(Enh_S_No.,A95,Enh_Answer,D95)</f>
        <v>0</v>
      </c>
    </row>
    <row r="96" spans="1:7" s="22" customFormat="1" x14ac:dyDescent="0.35">
      <c r="A96" s="20"/>
      <c r="B96" s="21"/>
      <c r="C96" s="21"/>
      <c r="G96" s="47"/>
    </row>
    <row r="97" spans="1:7" x14ac:dyDescent="0.35">
      <c r="A97" s="13"/>
      <c r="B97" s="19" t="s">
        <v>50</v>
      </c>
      <c r="C97" s="19"/>
      <c r="D97" s="12"/>
      <c r="G97" s="45" t="s">
        <v>89</v>
      </c>
    </row>
    <row r="99" spans="1:7" ht="87" x14ac:dyDescent="0.35">
      <c r="A99" s="6">
        <v>40</v>
      </c>
      <c r="B99" s="3" t="s">
        <v>51</v>
      </c>
      <c r="D99" s="14" t="s">
        <v>20</v>
      </c>
      <c r="E99" s="3">
        <f>COUNTIFS(Enh_S_No.,A99,Enh_Answer,D99)</f>
        <v>0</v>
      </c>
    </row>
    <row r="101" spans="1:7" x14ac:dyDescent="0.35">
      <c r="B101" s="10" t="s">
        <v>21</v>
      </c>
      <c r="C101" s="10"/>
      <c r="D101" s="28">
        <f>SUM(E5:E99)</f>
        <v>0</v>
      </c>
    </row>
    <row r="103" spans="1:7" ht="29" x14ac:dyDescent="0.35">
      <c r="B103" s="10" t="s">
        <v>81</v>
      </c>
      <c r="D103" s="41">
        <f>D101/40</f>
        <v>0</v>
      </c>
      <c r="G103" s="48"/>
    </row>
  </sheetData>
  <sheetProtection algorithmName="SHA-512" hashValue="HERJTl4tYym68n4Wky1awiOT2BNLYiKNgpBEV5+dEkIQxkHYZZ1tdM4qutE5GCGx+D46iQhBCwoF6vbnjxWSLg==" saltValue="uhDPsstWz5GFGDM1KAGUhw==" spinCount="100000" sheet="1" selectLockedCells="1"/>
  <mergeCells count="1">
    <mergeCell ref="A1:B1"/>
  </mergeCells>
  <conditionalFormatting sqref="B47">
    <cfRule type="expression" dxfId="3" priority="2">
      <formula>AND($E47=0,NOT($D47="- Select -"),NOT(ISBLANK($E47)))</formula>
    </cfRule>
  </conditionalFormatting>
  <conditionalFormatting sqref="B5">
    <cfRule type="expression" dxfId="2" priority="4">
      <formula>AND($E5=0,NOT($D5="- Select -"),NOT(ISBLANK($E5)))</formula>
    </cfRule>
  </conditionalFormatting>
  <conditionalFormatting sqref="B91">
    <cfRule type="expression" dxfId="1" priority="3">
      <formula>AND($E91=0,NOT($D91="- Select -"),NOT(ISBLANK($E91)))</formula>
    </cfRule>
  </conditionalFormatting>
  <conditionalFormatting sqref="A1:B102 A104:B1048576 A103">
    <cfRule type="expression" dxfId="0" priority="1">
      <formula>AND($E1=0,NOT($D1="- Select -"),NOT(ISBLANK($E1)))</formula>
    </cfRule>
  </conditionalFormatting>
  <dataValidations count="3">
    <dataValidation type="list" allowBlank="1" showInputMessage="1" showErrorMessage="1" sqref="D5 D9 D11 D13 D15 D17 D19 D21 D25 D27 D29 D31 D33 D35 D37 D47 D51 D53 D55 D59 D61 D71 D73 D77 D79 D81 D83" xr:uid="{B2B84A63-7D92-43A6-AB4C-D41930A6DB98}">
      <formula1>Option_2</formula1>
    </dataValidation>
    <dataValidation type="list" allowBlank="1" showInputMessage="1" showErrorMessage="1" sqref="D99 D93 D95 D23 D85 D91" xr:uid="{C67CBBFA-4EA0-4865-B512-1A63F2309FB9}">
      <formula1>Option_3</formula1>
    </dataValidation>
    <dataValidation type="list" allowBlank="1" showInputMessage="1" showErrorMessage="1" sqref="D41 D43 D65 D67 D69 D87" xr:uid="{1A314E4A-314D-4DCB-9B1F-17822BA5D9FF}">
      <formula1>Option_4</formula1>
    </dataValidation>
  </dataValidations>
  <pageMargins left="0.70866141732283472" right="0.70866141732283472" top="0.74803149606299213" bottom="0.74803149606299213" header="0.31496062992125984" footer="0.31496062992125984"/>
  <pageSetup paperSize="9" orientation="portrait"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FA755F7-B52B-4C82-822C-03A9962AA7C8}">
          <x14:formula1>
            <xm:f>Control!$D:$D</xm:f>
          </x14:formula1>
          <xm:sqref>D45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BE6F-FF63-496E-A8A3-905CB8A20449}">
  <dimension ref="A1:B40"/>
  <sheetViews>
    <sheetView topLeftCell="A4" workbookViewId="0">
      <selection activeCell="G34" sqref="G34"/>
    </sheetView>
  </sheetViews>
  <sheetFormatPr defaultColWidth="9.1796875" defaultRowHeight="14.5" x14ac:dyDescent="0.35"/>
  <cols>
    <col min="1" max="1" width="6.26953125" style="3" customWidth="1"/>
    <col min="2" max="2" width="9.1796875" style="6"/>
    <col min="3" max="16384" width="9.1796875" style="3"/>
  </cols>
  <sheetData>
    <row r="1" spans="1:2" x14ac:dyDescent="0.35">
      <c r="A1" s="8" t="s">
        <v>15</v>
      </c>
      <c r="B1" s="8" t="s">
        <v>52</v>
      </c>
    </row>
    <row r="2" spans="1:2" x14ac:dyDescent="0.35">
      <c r="A2" s="6">
        <v>1</v>
      </c>
      <c r="B2" s="6" t="s">
        <v>19</v>
      </c>
    </row>
    <row r="3" spans="1:2" x14ac:dyDescent="0.35">
      <c r="A3" s="6">
        <v>2</v>
      </c>
      <c r="B3" s="6" t="s">
        <v>19</v>
      </c>
    </row>
    <row r="4" spans="1:2" x14ac:dyDescent="0.35">
      <c r="A4" s="6">
        <v>3</v>
      </c>
      <c r="B4" s="6" t="s">
        <v>19</v>
      </c>
    </row>
    <row r="5" spans="1:2" x14ac:dyDescent="0.35">
      <c r="A5" s="6">
        <v>4</v>
      </c>
      <c r="B5" s="6" t="s">
        <v>19</v>
      </c>
    </row>
    <row r="6" spans="1:2" x14ac:dyDescent="0.35">
      <c r="A6" s="6">
        <v>5</v>
      </c>
      <c r="B6" s="6" t="s">
        <v>19</v>
      </c>
    </row>
    <row r="7" spans="1:2" x14ac:dyDescent="0.35">
      <c r="A7" s="6">
        <v>6</v>
      </c>
      <c r="B7" s="6" t="s">
        <v>19</v>
      </c>
    </row>
    <row r="8" spans="1:2" x14ac:dyDescent="0.35">
      <c r="A8" s="6">
        <v>7</v>
      </c>
      <c r="B8" s="6" t="s">
        <v>19</v>
      </c>
    </row>
    <row r="9" spans="1:2" x14ac:dyDescent="0.35">
      <c r="A9" s="6">
        <v>7</v>
      </c>
      <c r="B9" s="6" t="s">
        <v>16</v>
      </c>
    </row>
    <row r="10" spans="1:2" x14ac:dyDescent="0.35">
      <c r="A10" s="6">
        <v>7</v>
      </c>
      <c r="B10" s="6" t="s">
        <v>18</v>
      </c>
    </row>
    <row r="11" spans="1:2" x14ac:dyDescent="0.35">
      <c r="A11" s="6">
        <v>8</v>
      </c>
      <c r="B11" s="6" t="s">
        <v>19</v>
      </c>
    </row>
    <row r="12" spans="1:2" x14ac:dyDescent="0.35">
      <c r="A12" s="6">
        <v>8</v>
      </c>
      <c r="B12" s="6" t="s">
        <v>16</v>
      </c>
    </row>
    <row r="13" spans="1:2" x14ac:dyDescent="0.35">
      <c r="A13" s="6">
        <v>8</v>
      </c>
      <c r="B13" s="6" t="s">
        <v>18</v>
      </c>
    </row>
    <row r="14" spans="1:2" x14ac:dyDescent="0.35">
      <c r="A14" s="6">
        <v>9</v>
      </c>
      <c r="B14" s="6" t="s">
        <v>19</v>
      </c>
    </row>
    <row r="15" spans="1:2" x14ac:dyDescent="0.35">
      <c r="A15" s="6">
        <v>9</v>
      </c>
      <c r="B15" s="6" t="s">
        <v>16</v>
      </c>
    </row>
    <row r="16" spans="1:2" x14ac:dyDescent="0.35">
      <c r="A16" s="6">
        <v>9</v>
      </c>
      <c r="B16" s="6" t="s">
        <v>18</v>
      </c>
    </row>
    <row r="17" spans="1:2" x14ac:dyDescent="0.35">
      <c r="A17" s="6">
        <v>9</v>
      </c>
      <c r="B17" s="6" t="s">
        <v>17</v>
      </c>
    </row>
    <row r="18" spans="1:2" x14ac:dyDescent="0.35">
      <c r="A18" s="6">
        <v>10</v>
      </c>
      <c r="B18" s="6" t="s">
        <v>19</v>
      </c>
    </row>
    <row r="19" spans="1:2" x14ac:dyDescent="0.35">
      <c r="A19" s="6">
        <v>11</v>
      </c>
      <c r="B19" s="6" t="s">
        <v>19</v>
      </c>
    </row>
    <row r="20" spans="1:2" x14ac:dyDescent="0.35">
      <c r="A20" s="6">
        <v>12</v>
      </c>
      <c r="B20" s="6" t="s">
        <v>19</v>
      </c>
    </row>
    <row r="21" spans="1:2" x14ac:dyDescent="0.35">
      <c r="A21" s="6">
        <v>13</v>
      </c>
      <c r="B21" s="6" t="s">
        <v>19</v>
      </c>
    </row>
    <row r="22" spans="1:2" x14ac:dyDescent="0.35">
      <c r="A22" s="6">
        <v>14</v>
      </c>
      <c r="B22" s="6" t="s">
        <v>19</v>
      </c>
    </row>
    <row r="23" spans="1:2" x14ac:dyDescent="0.35">
      <c r="A23" s="6">
        <v>15</v>
      </c>
      <c r="B23" s="6" t="s">
        <v>19</v>
      </c>
    </row>
    <row r="24" spans="1:2" x14ac:dyDescent="0.35">
      <c r="A24" s="6">
        <v>15</v>
      </c>
      <c r="B24" s="6" t="s">
        <v>16</v>
      </c>
    </row>
    <row r="25" spans="1:2" x14ac:dyDescent="0.35">
      <c r="A25" s="6">
        <v>15</v>
      </c>
      <c r="B25" s="6" t="s">
        <v>18</v>
      </c>
    </row>
    <row r="26" spans="1:2" x14ac:dyDescent="0.35">
      <c r="A26" s="6">
        <v>16</v>
      </c>
      <c r="B26" s="6" t="s">
        <v>19</v>
      </c>
    </row>
    <row r="27" spans="1:2" x14ac:dyDescent="0.35">
      <c r="A27" s="6">
        <v>17</v>
      </c>
      <c r="B27" s="6" t="s">
        <v>19</v>
      </c>
    </row>
    <row r="28" spans="1:2" x14ac:dyDescent="0.35">
      <c r="A28" s="6">
        <v>18</v>
      </c>
      <c r="B28" s="6" t="s">
        <v>19</v>
      </c>
    </row>
    <row r="29" spans="1:2" x14ac:dyDescent="0.35">
      <c r="A29" s="6">
        <v>18</v>
      </c>
      <c r="B29" s="6" t="s">
        <v>16</v>
      </c>
    </row>
    <row r="30" spans="1:2" x14ac:dyDescent="0.35">
      <c r="A30" s="6">
        <v>19</v>
      </c>
      <c r="B30" s="6" t="s">
        <v>19</v>
      </c>
    </row>
    <row r="31" spans="1:2" x14ac:dyDescent="0.35">
      <c r="A31" s="6">
        <v>19</v>
      </c>
      <c r="B31" s="6" t="s">
        <v>16</v>
      </c>
    </row>
    <row r="32" spans="1:2" x14ac:dyDescent="0.35">
      <c r="A32" s="6">
        <v>19</v>
      </c>
      <c r="B32" s="6" t="s">
        <v>18</v>
      </c>
    </row>
    <row r="33" spans="1:2" x14ac:dyDescent="0.35">
      <c r="A33" s="6">
        <v>20</v>
      </c>
      <c r="B33" s="6" t="s">
        <v>19</v>
      </c>
    </row>
    <row r="34" spans="1:2" x14ac:dyDescent="0.35">
      <c r="A34" s="6">
        <v>20</v>
      </c>
      <c r="B34" s="6" t="s">
        <v>16</v>
      </c>
    </row>
    <row r="35" spans="1:2" x14ac:dyDescent="0.35">
      <c r="A35" s="6">
        <v>21</v>
      </c>
      <c r="B35" s="6" t="s">
        <v>19</v>
      </c>
    </row>
    <row r="36" spans="1:2" x14ac:dyDescent="0.35">
      <c r="A36" s="6">
        <v>21</v>
      </c>
      <c r="B36" s="6" t="s">
        <v>16</v>
      </c>
    </row>
    <row r="37" spans="1:2" x14ac:dyDescent="0.35">
      <c r="A37" s="6">
        <v>22</v>
      </c>
      <c r="B37" s="6" t="s">
        <v>19</v>
      </c>
    </row>
    <row r="38" spans="1:2" x14ac:dyDescent="0.35">
      <c r="A38" s="6">
        <v>22</v>
      </c>
      <c r="B38" s="6" t="s">
        <v>16</v>
      </c>
    </row>
    <row r="39" spans="1:2" x14ac:dyDescent="0.35">
      <c r="A39" s="6">
        <v>23</v>
      </c>
      <c r="B39" s="6" t="s">
        <v>19</v>
      </c>
    </row>
    <row r="40" spans="1:2" x14ac:dyDescent="0.35">
      <c r="A40" s="6">
        <v>23</v>
      </c>
      <c r="B40" s="6" t="s">
        <v>16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23A2-D822-45CB-87E2-1800951C64A2}">
  <dimension ref="A1:B51"/>
  <sheetViews>
    <sheetView workbookViewId="0">
      <pane ySplit="1" topLeftCell="A35" activePane="bottomLeft" state="frozen"/>
      <selection activeCell="J41" sqref="J41"/>
      <selection pane="bottomLeft" activeCell="E58" sqref="E58"/>
    </sheetView>
  </sheetViews>
  <sheetFormatPr defaultRowHeight="14.5" x14ac:dyDescent="0.35"/>
  <cols>
    <col min="1" max="2" width="9.1796875" style="23"/>
  </cols>
  <sheetData>
    <row r="1" spans="1:2" x14ac:dyDescent="0.35">
      <c r="A1" s="8" t="s">
        <v>15</v>
      </c>
      <c r="B1" s="8" t="s">
        <v>52</v>
      </c>
    </row>
    <row r="2" spans="1:2" x14ac:dyDescent="0.35">
      <c r="A2" s="23">
        <v>1</v>
      </c>
      <c r="B2" s="23" t="s">
        <v>19</v>
      </c>
    </row>
    <row r="3" spans="1:2" x14ac:dyDescent="0.35">
      <c r="A3" s="23">
        <v>2</v>
      </c>
      <c r="B3" s="23" t="s">
        <v>19</v>
      </c>
    </row>
    <row r="4" spans="1:2" x14ac:dyDescent="0.35">
      <c r="A4" s="23">
        <v>3</v>
      </c>
      <c r="B4" s="23" t="s">
        <v>19</v>
      </c>
    </row>
    <row r="5" spans="1:2" x14ac:dyDescent="0.35">
      <c r="A5" s="23">
        <v>4</v>
      </c>
      <c r="B5" s="23" t="s">
        <v>19</v>
      </c>
    </row>
    <row r="6" spans="1:2" x14ac:dyDescent="0.35">
      <c r="A6" s="23">
        <v>5</v>
      </c>
      <c r="B6" s="23" t="s">
        <v>19</v>
      </c>
    </row>
    <row r="7" spans="1:2" x14ac:dyDescent="0.35">
      <c r="A7" s="23">
        <v>6</v>
      </c>
      <c r="B7" s="23" t="s">
        <v>19</v>
      </c>
    </row>
    <row r="8" spans="1:2" x14ac:dyDescent="0.35">
      <c r="A8" s="23">
        <v>7</v>
      </c>
      <c r="B8" s="23" t="s">
        <v>19</v>
      </c>
    </row>
    <row r="9" spans="1:2" x14ac:dyDescent="0.35">
      <c r="A9" s="23">
        <v>8</v>
      </c>
      <c r="B9" s="23" t="s">
        <v>19</v>
      </c>
    </row>
    <row r="10" spans="1:2" x14ac:dyDescent="0.35">
      <c r="A10" s="23">
        <v>9</v>
      </c>
      <c r="B10" s="23" t="s">
        <v>19</v>
      </c>
    </row>
    <row r="11" spans="1:2" x14ac:dyDescent="0.35">
      <c r="A11" s="23">
        <v>10</v>
      </c>
      <c r="B11" s="23" t="s">
        <v>19</v>
      </c>
    </row>
    <row r="12" spans="1:2" x14ac:dyDescent="0.35">
      <c r="A12" s="23">
        <v>11</v>
      </c>
      <c r="B12" s="23" t="s">
        <v>19</v>
      </c>
    </row>
    <row r="13" spans="1:2" x14ac:dyDescent="0.35">
      <c r="A13" s="23">
        <v>12</v>
      </c>
      <c r="B13" s="23" t="s">
        <v>19</v>
      </c>
    </row>
    <row r="14" spans="1:2" x14ac:dyDescent="0.35">
      <c r="A14" s="23">
        <v>13</v>
      </c>
      <c r="B14" s="23" t="s">
        <v>19</v>
      </c>
    </row>
    <row r="15" spans="1:2" x14ac:dyDescent="0.35">
      <c r="A15" s="23">
        <v>14</v>
      </c>
      <c r="B15" s="23" t="s">
        <v>19</v>
      </c>
    </row>
    <row r="16" spans="1:2" x14ac:dyDescent="0.35">
      <c r="A16" s="23">
        <v>15</v>
      </c>
      <c r="B16" s="23" t="s">
        <v>19</v>
      </c>
    </row>
    <row r="17" spans="1:2" x14ac:dyDescent="0.35">
      <c r="A17" s="23">
        <v>15</v>
      </c>
      <c r="B17" s="23" t="s">
        <v>16</v>
      </c>
    </row>
    <row r="18" spans="1:2" x14ac:dyDescent="0.35">
      <c r="A18" s="23">
        <v>15</v>
      </c>
      <c r="B18" s="23" t="s">
        <v>18</v>
      </c>
    </row>
    <row r="19" spans="1:2" x14ac:dyDescent="0.35">
      <c r="A19" s="23">
        <v>16</v>
      </c>
      <c r="B19" s="23" t="s">
        <v>19</v>
      </c>
    </row>
    <row r="20" spans="1:2" x14ac:dyDescent="0.35">
      <c r="A20" s="23">
        <v>16</v>
      </c>
      <c r="B20" s="23" t="s">
        <v>16</v>
      </c>
    </row>
    <row r="21" spans="1:2" x14ac:dyDescent="0.35">
      <c r="A21" s="23">
        <v>16</v>
      </c>
      <c r="B21" s="23" t="s">
        <v>18</v>
      </c>
    </row>
    <row r="22" spans="1:2" x14ac:dyDescent="0.35">
      <c r="A22" s="23">
        <v>17</v>
      </c>
      <c r="B22" s="23" t="s">
        <v>19</v>
      </c>
    </row>
    <row r="23" spans="1:2" x14ac:dyDescent="0.35">
      <c r="A23" s="23">
        <v>17</v>
      </c>
      <c r="B23" s="23" t="s">
        <v>16</v>
      </c>
    </row>
    <row r="24" spans="1:2" x14ac:dyDescent="0.35">
      <c r="A24" s="23">
        <v>17</v>
      </c>
      <c r="B24" s="23" t="s">
        <v>18</v>
      </c>
    </row>
    <row r="25" spans="1:2" x14ac:dyDescent="0.35">
      <c r="A25" s="23">
        <v>17</v>
      </c>
      <c r="B25" s="23" t="s">
        <v>17</v>
      </c>
    </row>
    <row r="26" spans="1:2" x14ac:dyDescent="0.35">
      <c r="A26" s="23">
        <v>18</v>
      </c>
      <c r="B26" s="23" t="s">
        <v>19</v>
      </c>
    </row>
    <row r="27" spans="1:2" x14ac:dyDescent="0.35">
      <c r="A27" s="23">
        <v>19</v>
      </c>
      <c r="B27" s="23" t="s">
        <v>19</v>
      </c>
    </row>
    <row r="28" spans="1:2" x14ac:dyDescent="0.35">
      <c r="A28" s="23">
        <v>20</v>
      </c>
      <c r="B28" s="23" t="s">
        <v>19</v>
      </c>
    </row>
    <row r="29" spans="1:2" x14ac:dyDescent="0.35">
      <c r="A29" s="23">
        <v>21</v>
      </c>
      <c r="B29" s="23" t="s">
        <v>19</v>
      </c>
    </row>
    <row r="30" spans="1:2" x14ac:dyDescent="0.35">
      <c r="A30" s="23">
        <v>22</v>
      </c>
      <c r="B30" s="23" t="s">
        <v>19</v>
      </c>
    </row>
    <row r="31" spans="1:2" x14ac:dyDescent="0.35">
      <c r="A31" s="23">
        <v>23</v>
      </c>
      <c r="B31" s="23" t="s">
        <v>19</v>
      </c>
    </row>
    <row r="32" spans="1:2" x14ac:dyDescent="0.35">
      <c r="A32" s="23">
        <v>24</v>
      </c>
      <c r="B32" s="23" t="s">
        <v>19</v>
      </c>
    </row>
    <row r="33" spans="1:2" x14ac:dyDescent="0.35">
      <c r="A33" s="23">
        <v>24</v>
      </c>
      <c r="B33" s="23" t="s">
        <v>16</v>
      </c>
    </row>
    <row r="34" spans="1:2" x14ac:dyDescent="0.35">
      <c r="A34" s="23">
        <v>24</v>
      </c>
      <c r="B34" s="23" t="s">
        <v>18</v>
      </c>
    </row>
    <row r="35" spans="1:2" x14ac:dyDescent="0.35">
      <c r="A35" s="23">
        <v>25</v>
      </c>
      <c r="B35" s="23" t="s">
        <v>19</v>
      </c>
    </row>
    <row r="36" spans="1:2" x14ac:dyDescent="0.35">
      <c r="A36" s="23">
        <v>26</v>
      </c>
      <c r="B36" s="23" t="s">
        <v>19</v>
      </c>
    </row>
    <row r="37" spans="1:2" x14ac:dyDescent="0.35">
      <c r="A37" s="23">
        <v>27</v>
      </c>
      <c r="B37" s="23" t="s">
        <v>19</v>
      </c>
    </row>
    <row r="38" spans="1:2" x14ac:dyDescent="0.35">
      <c r="A38" s="23">
        <v>28</v>
      </c>
      <c r="B38" s="23" t="s">
        <v>19</v>
      </c>
    </row>
    <row r="39" spans="1:2" x14ac:dyDescent="0.35">
      <c r="A39" s="23">
        <v>29</v>
      </c>
      <c r="B39" s="23" t="s">
        <v>19</v>
      </c>
    </row>
    <row r="40" spans="1:2" x14ac:dyDescent="0.35">
      <c r="A40" s="23">
        <v>29</v>
      </c>
      <c r="B40" s="23" t="s">
        <v>16</v>
      </c>
    </row>
    <row r="41" spans="1:2" x14ac:dyDescent="0.35">
      <c r="A41" s="23">
        <v>30</v>
      </c>
      <c r="B41" s="23" t="s">
        <v>19</v>
      </c>
    </row>
    <row r="42" spans="1:2" x14ac:dyDescent="0.35">
      <c r="A42" s="23">
        <v>30</v>
      </c>
      <c r="B42" s="23" t="s">
        <v>16</v>
      </c>
    </row>
    <row r="43" spans="1:2" x14ac:dyDescent="0.35">
      <c r="A43" s="23">
        <v>30</v>
      </c>
      <c r="B43" s="23" t="s">
        <v>18</v>
      </c>
    </row>
    <row r="44" spans="1:2" x14ac:dyDescent="0.35">
      <c r="A44" s="23">
        <v>31</v>
      </c>
      <c r="B44" s="23" t="s">
        <v>19</v>
      </c>
    </row>
    <row r="45" spans="1:2" x14ac:dyDescent="0.35">
      <c r="A45" s="23">
        <v>31</v>
      </c>
      <c r="B45" s="23" t="s">
        <v>16</v>
      </c>
    </row>
    <row r="46" spans="1:2" x14ac:dyDescent="0.35">
      <c r="A46" s="23">
        <v>32</v>
      </c>
      <c r="B46" s="23" t="s">
        <v>19</v>
      </c>
    </row>
    <row r="47" spans="1:2" x14ac:dyDescent="0.35">
      <c r="A47" s="23">
        <v>32</v>
      </c>
      <c r="B47" s="23" t="s">
        <v>16</v>
      </c>
    </row>
    <row r="48" spans="1:2" x14ac:dyDescent="0.35">
      <c r="A48" s="23">
        <v>33</v>
      </c>
      <c r="B48" s="23" t="s">
        <v>19</v>
      </c>
    </row>
    <row r="49" spans="1:2" x14ac:dyDescent="0.35">
      <c r="A49" s="23">
        <v>33</v>
      </c>
      <c r="B49" s="23" t="s">
        <v>16</v>
      </c>
    </row>
    <row r="50" spans="1:2" x14ac:dyDescent="0.35">
      <c r="A50" s="23">
        <v>34</v>
      </c>
      <c r="B50" s="23" t="s">
        <v>19</v>
      </c>
    </row>
    <row r="51" spans="1:2" x14ac:dyDescent="0.35">
      <c r="A51" s="23">
        <v>34</v>
      </c>
      <c r="B51" s="23" t="s">
        <v>16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D0CBE-2E42-4600-B3AB-38B0D54E3446}">
  <dimension ref="A1:B62"/>
  <sheetViews>
    <sheetView workbookViewId="0">
      <pane ySplit="1" topLeftCell="A38" activePane="bottomLeft" state="frozen"/>
      <selection pane="bottomLeft" activeCell="J66" sqref="J65:J66"/>
    </sheetView>
  </sheetViews>
  <sheetFormatPr defaultRowHeight="14.5" x14ac:dyDescent="0.35"/>
  <cols>
    <col min="1" max="2" width="9.1796875" style="24"/>
  </cols>
  <sheetData>
    <row r="1" spans="1:2" x14ac:dyDescent="0.35">
      <c r="A1" s="8" t="s">
        <v>15</v>
      </c>
      <c r="B1" s="8" t="s">
        <v>52</v>
      </c>
    </row>
    <row r="2" spans="1:2" x14ac:dyDescent="0.35">
      <c r="A2" s="24">
        <v>1</v>
      </c>
      <c r="B2" s="24" t="s">
        <v>19</v>
      </c>
    </row>
    <row r="3" spans="1:2" x14ac:dyDescent="0.35">
      <c r="A3" s="24">
        <v>2</v>
      </c>
      <c r="B3" s="24" t="s">
        <v>19</v>
      </c>
    </row>
    <row r="4" spans="1:2" x14ac:dyDescent="0.35">
      <c r="A4" s="24">
        <v>3</v>
      </c>
      <c r="B4" s="24" t="s">
        <v>19</v>
      </c>
    </row>
    <row r="5" spans="1:2" x14ac:dyDescent="0.35">
      <c r="A5" s="24">
        <v>4</v>
      </c>
      <c r="B5" s="24" t="s">
        <v>19</v>
      </c>
    </row>
    <row r="6" spans="1:2" x14ac:dyDescent="0.35">
      <c r="A6" s="24">
        <v>5</v>
      </c>
      <c r="B6" s="24" t="s">
        <v>19</v>
      </c>
    </row>
    <row r="7" spans="1:2" x14ac:dyDescent="0.35">
      <c r="A7" s="24">
        <v>6</v>
      </c>
      <c r="B7" s="24" t="s">
        <v>19</v>
      </c>
    </row>
    <row r="8" spans="1:2" x14ac:dyDescent="0.35">
      <c r="A8" s="24">
        <v>7</v>
      </c>
      <c r="B8" s="24" t="s">
        <v>19</v>
      </c>
    </row>
    <row r="9" spans="1:2" x14ac:dyDescent="0.35">
      <c r="A9" s="24">
        <v>8</v>
      </c>
      <c r="B9" s="24" t="s">
        <v>19</v>
      </c>
    </row>
    <row r="10" spans="1:2" x14ac:dyDescent="0.35">
      <c r="A10" s="24">
        <v>9</v>
      </c>
      <c r="B10" s="24" t="s">
        <v>19</v>
      </c>
    </row>
    <row r="11" spans="1:2" x14ac:dyDescent="0.35">
      <c r="A11" s="24">
        <v>9</v>
      </c>
      <c r="B11" s="24" t="s">
        <v>16</v>
      </c>
    </row>
    <row r="12" spans="1:2" x14ac:dyDescent="0.35">
      <c r="A12" s="24">
        <v>10</v>
      </c>
      <c r="B12" s="24" t="s">
        <v>19</v>
      </c>
    </row>
    <row r="13" spans="1:2" x14ac:dyDescent="0.35">
      <c r="A13" s="24">
        <v>11</v>
      </c>
      <c r="B13" s="24" t="s">
        <v>19</v>
      </c>
    </row>
    <row r="14" spans="1:2" x14ac:dyDescent="0.35">
      <c r="A14" s="24">
        <v>12</v>
      </c>
      <c r="B14" s="24" t="s">
        <v>19</v>
      </c>
    </row>
    <row r="15" spans="1:2" x14ac:dyDescent="0.35">
      <c r="A15" s="24">
        <v>13</v>
      </c>
      <c r="B15" s="24" t="s">
        <v>19</v>
      </c>
    </row>
    <row r="16" spans="1:2" x14ac:dyDescent="0.35">
      <c r="A16" s="24">
        <v>14</v>
      </c>
      <c r="B16" s="24" t="s">
        <v>19</v>
      </c>
    </row>
    <row r="17" spans="1:2" x14ac:dyDescent="0.35">
      <c r="A17" s="24">
        <v>15</v>
      </c>
      <c r="B17" s="24" t="s">
        <v>19</v>
      </c>
    </row>
    <row r="18" spans="1:2" x14ac:dyDescent="0.35">
      <c r="A18" s="24">
        <v>16</v>
      </c>
      <c r="B18" s="24" t="s">
        <v>19</v>
      </c>
    </row>
    <row r="19" spans="1:2" x14ac:dyDescent="0.35">
      <c r="A19" s="24">
        <v>17</v>
      </c>
      <c r="B19" s="24" t="s">
        <v>19</v>
      </c>
    </row>
    <row r="20" spans="1:2" x14ac:dyDescent="0.35">
      <c r="A20" s="24">
        <v>17</v>
      </c>
      <c r="B20" s="24" t="s">
        <v>16</v>
      </c>
    </row>
    <row r="21" spans="1:2" x14ac:dyDescent="0.35">
      <c r="A21" s="24">
        <v>17</v>
      </c>
      <c r="B21" s="24" t="s">
        <v>18</v>
      </c>
    </row>
    <row r="22" spans="1:2" x14ac:dyDescent="0.35">
      <c r="A22" s="24">
        <v>18</v>
      </c>
      <c r="B22" s="24" t="s">
        <v>19</v>
      </c>
    </row>
    <row r="23" spans="1:2" x14ac:dyDescent="0.35">
      <c r="A23" s="24">
        <v>18</v>
      </c>
      <c r="B23" s="24" t="s">
        <v>16</v>
      </c>
    </row>
    <row r="24" spans="1:2" x14ac:dyDescent="0.35">
      <c r="A24" s="24">
        <v>18</v>
      </c>
      <c r="B24" s="24" t="s">
        <v>18</v>
      </c>
    </row>
    <row r="25" spans="1:2" x14ac:dyDescent="0.35">
      <c r="A25" s="24">
        <v>19</v>
      </c>
      <c r="B25" s="24" t="s">
        <v>19</v>
      </c>
    </row>
    <row r="26" spans="1:2" x14ac:dyDescent="0.35">
      <c r="A26" s="24">
        <v>19</v>
      </c>
      <c r="B26" s="24" t="s">
        <v>16</v>
      </c>
    </row>
    <row r="27" spans="1:2" x14ac:dyDescent="0.35">
      <c r="A27" s="24">
        <v>19</v>
      </c>
      <c r="B27" s="24" t="s">
        <v>18</v>
      </c>
    </row>
    <row r="28" spans="1:2" x14ac:dyDescent="0.35">
      <c r="A28" s="24">
        <v>19</v>
      </c>
      <c r="B28" s="24" t="s">
        <v>17</v>
      </c>
    </row>
    <row r="29" spans="1:2" x14ac:dyDescent="0.35">
      <c r="A29" s="24">
        <v>20</v>
      </c>
      <c r="B29" s="24" t="s">
        <v>19</v>
      </c>
    </row>
    <row r="30" spans="1:2" x14ac:dyDescent="0.35">
      <c r="A30" s="24">
        <v>21</v>
      </c>
      <c r="B30" s="24" t="s">
        <v>19</v>
      </c>
    </row>
    <row r="31" spans="1:2" x14ac:dyDescent="0.35">
      <c r="A31" s="24">
        <v>22</v>
      </c>
      <c r="B31" s="24" t="s">
        <v>19</v>
      </c>
    </row>
    <row r="32" spans="1:2" x14ac:dyDescent="0.35">
      <c r="A32" s="24">
        <v>23</v>
      </c>
      <c r="B32" s="24" t="s">
        <v>19</v>
      </c>
    </row>
    <row r="33" spans="1:2" x14ac:dyDescent="0.35">
      <c r="A33" s="24">
        <v>24</v>
      </c>
      <c r="B33" s="24" t="s">
        <v>19</v>
      </c>
    </row>
    <row r="34" spans="1:2" x14ac:dyDescent="0.35">
      <c r="A34" s="24">
        <v>25</v>
      </c>
      <c r="B34" s="24" t="s">
        <v>19</v>
      </c>
    </row>
    <row r="35" spans="1:2" x14ac:dyDescent="0.35">
      <c r="A35" s="24">
        <v>26</v>
      </c>
      <c r="B35" s="24" t="s">
        <v>19</v>
      </c>
    </row>
    <row r="36" spans="1:2" x14ac:dyDescent="0.35">
      <c r="A36" s="24">
        <v>26</v>
      </c>
      <c r="B36" s="24" t="s">
        <v>16</v>
      </c>
    </row>
    <row r="37" spans="1:2" x14ac:dyDescent="0.35">
      <c r="A37" s="24">
        <v>26</v>
      </c>
      <c r="B37" s="24" t="s">
        <v>18</v>
      </c>
    </row>
    <row r="38" spans="1:2" x14ac:dyDescent="0.35">
      <c r="A38" s="24">
        <v>27</v>
      </c>
      <c r="B38" s="24" t="s">
        <v>19</v>
      </c>
    </row>
    <row r="39" spans="1:2" x14ac:dyDescent="0.35">
      <c r="A39" s="24">
        <v>27</v>
      </c>
      <c r="B39" s="24" t="s">
        <v>16</v>
      </c>
    </row>
    <row r="40" spans="1:2" x14ac:dyDescent="0.35">
      <c r="A40" s="24">
        <v>27</v>
      </c>
      <c r="B40" s="24" t="s">
        <v>18</v>
      </c>
    </row>
    <row r="41" spans="1:2" x14ac:dyDescent="0.35">
      <c r="A41" s="24">
        <v>28</v>
      </c>
      <c r="B41" s="24" t="s">
        <v>19</v>
      </c>
    </row>
    <row r="42" spans="1:2" x14ac:dyDescent="0.35">
      <c r="A42" s="24">
        <v>28</v>
      </c>
      <c r="B42" s="24" t="s">
        <v>16</v>
      </c>
    </row>
    <row r="43" spans="1:2" x14ac:dyDescent="0.35">
      <c r="A43" s="24">
        <v>28</v>
      </c>
      <c r="B43" s="24" t="s">
        <v>18</v>
      </c>
    </row>
    <row r="44" spans="1:2" x14ac:dyDescent="0.35">
      <c r="A44" s="24">
        <v>29</v>
      </c>
      <c r="B44" s="24" t="s">
        <v>19</v>
      </c>
    </row>
    <row r="45" spans="1:2" x14ac:dyDescent="0.35">
      <c r="A45" s="24">
        <v>30</v>
      </c>
      <c r="B45" s="24" t="s">
        <v>19</v>
      </c>
    </row>
    <row r="46" spans="1:2" x14ac:dyDescent="0.35">
      <c r="A46" s="24">
        <v>31</v>
      </c>
      <c r="B46" s="24" t="s">
        <v>19</v>
      </c>
    </row>
    <row r="47" spans="1:2" x14ac:dyDescent="0.35">
      <c r="A47" s="24">
        <v>32</v>
      </c>
      <c r="B47" s="24" t="s">
        <v>19</v>
      </c>
    </row>
    <row r="48" spans="1:2" x14ac:dyDescent="0.35">
      <c r="A48" s="24">
        <v>33</v>
      </c>
      <c r="B48" s="24" t="s">
        <v>19</v>
      </c>
    </row>
    <row r="49" spans="1:2" x14ac:dyDescent="0.35">
      <c r="A49" s="24">
        <v>34</v>
      </c>
      <c r="B49" s="24" t="s">
        <v>19</v>
      </c>
    </row>
    <row r="50" spans="1:2" x14ac:dyDescent="0.35">
      <c r="A50" s="24">
        <v>35</v>
      </c>
      <c r="B50" s="24" t="s">
        <v>19</v>
      </c>
    </row>
    <row r="51" spans="1:2" x14ac:dyDescent="0.35">
      <c r="A51" s="24">
        <v>35</v>
      </c>
      <c r="B51" s="24" t="s">
        <v>16</v>
      </c>
    </row>
    <row r="52" spans="1:2" x14ac:dyDescent="0.35">
      <c r="A52" s="24">
        <v>36</v>
      </c>
      <c r="B52" s="24" t="s">
        <v>19</v>
      </c>
    </row>
    <row r="53" spans="1:2" x14ac:dyDescent="0.35">
      <c r="A53" s="24">
        <v>36</v>
      </c>
      <c r="B53" s="24" t="s">
        <v>16</v>
      </c>
    </row>
    <row r="54" spans="1:2" x14ac:dyDescent="0.35">
      <c r="A54" s="24">
        <v>36</v>
      </c>
      <c r="B54" s="24" t="s">
        <v>18</v>
      </c>
    </row>
    <row r="55" spans="1:2" x14ac:dyDescent="0.35">
      <c r="A55" s="24">
        <v>37</v>
      </c>
      <c r="B55" s="24" t="s">
        <v>19</v>
      </c>
    </row>
    <row r="56" spans="1:2" x14ac:dyDescent="0.35">
      <c r="A56" s="24">
        <v>37</v>
      </c>
      <c r="B56" s="24" t="s">
        <v>16</v>
      </c>
    </row>
    <row r="57" spans="1:2" x14ac:dyDescent="0.35">
      <c r="A57" s="24">
        <v>38</v>
      </c>
      <c r="B57" s="24" t="s">
        <v>19</v>
      </c>
    </row>
    <row r="58" spans="1:2" x14ac:dyDescent="0.35">
      <c r="A58" s="24">
        <v>38</v>
      </c>
      <c r="B58" s="24" t="s">
        <v>16</v>
      </c>
    </row>
    <row r="59" spans="1:2" x14ac:dyDescent="0.35">
      <c r="A59" s="24">
        <v>39</v>
      </c>
      <c r="B59" s="24" t="s">
        <v>19</v>
      </c>
    </row>
    <row r="60" spans="1:2" x14ac:dyDescent="0.35">
      <c r="A60" s="24">
        <v>39</v>
      </c>
      <c r="B60" s="24" t="s">
        <v>16</v>
      </c>
    </row>
    <row r="61" spans="1:2" x14ac:dyDescent="0.35">
      <c r="A61" s="24">
        <v>40</v>
      </c>
      <c r="B61" s="24" t="s">
        <v>19</v>
      </c>
    </row>
    <row r="62" spans="1:2" x14ac:dyDescent="0.35">
      <c r="A62" s="24">
        <v>40</v>
      </c>
      <c r="B62" s="24" t="s">
        <v>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eDescription xmlns="183e7fb4-e1f3-44b6-bb13-544a44c7f5a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89A9490C8E3044887F6959BAB8E53A" ma:contentTypeVersion="6" ma:contentTypeDescription="Create a new document." ma:contentTypeScope="" ma:versionID="a5d2f24d9b22cd743639665c31d68bb1">
  <xsd:schema xmlns:xsd="http://www.w3.org/2001/XMLSchema" xmlns:xs="http://www.w3.org/2001/XMLSchema" xmlns:p="http://schemas.microsoft.com/office/2006/metadata/properties" xmlns:ns3="183e7fb4-e1f3-44b6-bb13-544a44c7f5a2" xmlns:ns4="9a183331-3cde-415b-901c-64fa7bd73c13" targetNamespace="http://schemas.microsoft.com/office/2006/metadata/properties" ma:root="true" ma:fieldsID="0c7814443c2688d7986afc498caab47b" ns3:_="" ns4:_="">
    <xsd:import namespace="183e7fb4-e1f3-44b6-bb13-544a44c7f5a2"/>
    <xsd:import namespace="9a183331-3cde-415b-901c-64fa7bd73c13"/>
    <xsd:element name="properties">
      <xsd:complexType>
        <xsd:sequence>
          <xsd:element name="documentManagement">
            <xsd:complexType>
              <xsd:all>
                <xsd:element ref="ns3:File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e7fb4-e1f3-44b6-bb13-544a44c7f5a2" elementFormDefault="qualified">
    <xsd:import namespace="http://schemas.microsoft.com/office/2006/documentManagement/types"/>
    <xsd:import namespace="http://schemas.microsoft.com/office/infopath/2007/PartnerControls"/>
    <xsd:element name="FileDescription" ma:index="8" nillable="true" ma:displayName="FileDescription" ma:internalName="FileDescription1">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183331-3cde-415b-901c-64fa7bd73c13"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9134AC-424C-4C3D-B69C-63BE52201F36}"/>
</file>

<file path=customXml/itemProps2.xml><?xml version="1.0" encoding="utf-8"?>
<ds:datastoreItem xmlns:ds="http://schemas.openxmlformats.org/officeDocument/2006/customXml" ds:itemID="{E9ECA8D3-EDF8-463F-8FDD-72406382D5F7}"/>
</file>

<file path=customXml/itemProps3.xml><?xml version="1.0" encoding="utf-8"?>
<ds:datastoreItem xmlns:ds="http://schemas.openxmlformats.org/officeDocument/2006/customXml" ds:itemID="{4FFC4978-6045-4691-8982-7C37D485C8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Control</vt:lpstr>
      <vt:lpstr>Instructions</vt:lpstr>
      <vt:lpstr>Basic</vt:lpstr>
      <vt:lpstr>Intermediate</vt:lpstr>
      <vt:lpstr>Enhanced + Advanced</vt:lpstr>
      <vt:lpstr>Basic Score</vt:lpstr>
      <vt:lpstr>Int_Score</vt:lpstr>
      <vt:lpstr>Enh_Adv Scores</vt:lpstr>
      <vt:lpstr>BC_Answer</vt:lpstr>
      <vt:lpstr>BS_S_No.</vt:lpstr>
      <vt:lpstr>Enh_Answer</vt:lpstr>
      <vt:lpstr>Enh_S_No.</vt:lpstr>
      <vt:lpstr>Int_Answer</vt:lpstr>
      <vt:lpstr>Int_S_No.</vt:lpstr>
      <vt:lpstr>Option_2</vt:lpstr>
      <vt:lpstr>Option_3</vt:lpstr>
      <vt:lpstr>Option_4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Charity Transparency Framework Self-Assessment</dc:title>
  <dc:creator>Esther NG (MCCY)</dc:creator>
  <cp:keywords/>
  <dc:description/>
  <cp:lastModifiedBy>Jackson CHUA (MCCY)</cp:lastModifiedBy>
  <cp:lastPrinted>2020-11-20T17:01:15Z</cp:lastPrinted>
  <dcterms:created xsi:type="dcterms:W3CDTF">2020-11-04T16:06:02Z</dcterms:created>
  <dcterms:modified xsi:type="dcterms:W3CDTF">2023-04-18T08:19:46Z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0x0101009189A9490C8E3044887F6959BAB8E53A</vt:lpwstr>
  </property>
  <property fmtid="{D5CDD505-2E9C-101B-9397-08002B2CF9AE}" pid="3" name="_dlc_DocIdItemGuid">
    <vt:lpwstr>a378a0f9-a615-486b-b848-10b7663c7900</vt:lpwstr>
  </property>
  <property fmtid="{D5CDD505-2E9C-101B-9397-08002B2CF9AE}" pid="4" name="VideoSetEmbedCode">
    <vt:lpwstr/>
  </property>
  <property fmtid="{D5CDD505-2E9C-101B-9397-08002B2CF9AE}" pid="5" name="SeoBrowserTitle">
    <vt:lpwstr/>
  </property>
  <property fmtid="{D5CDD505-2E9C-101B-9397-08002B2CF9AE}" pid="6" name="SeoKeywords">
    <vt:lpwstr/>
  </property>
  <property fmtid="{D5CDD505-2E9C-101B-9397-08002B2CF9AE}" pid="7" name="PublishingRollupImage">
    <vt:lpwstr/>
  </property>
  <property fmtid="{D5CDD505-2E9C-101B-9397-08002B2CF9AE}" pid="8" name="Order">
    <vt:r8>227500</vt:r8>
  </property>
  <property fmtid="{D5CDD505-2E9C-101B-9397-08002B2CF9AE}" pid="9" name="AlternateThumbnailUrl">
    <vt:lpwstr/>
  </property>
  <property fmtid="{D5CDD505-2E9C-101B-9397-08002B2CF9AE}" pid="10" name="PeopleInMedia">
    <vt:lpwstr/>
  </property>
  <property fmtid="{D5CDD505-2E9C-101B-9397-08002B2CF9AE}" pid="11" name="SummaryLinks">
    <vt:lpwstr/>
  </property>
  <property fmtid="{D5CDD505-2E9C-101B-9397-08002B2CF9AE}" pid="12" name="PublishingVariationRelationshipLinkFieldID">
    <vt:lpwstr/>
  </property>
  <property fmtid="{D5CDD505-2E9C-101B-9397-08002B2CF9AE}" pid="13" name="SeoMetaDescription">
    <vt:lpwstr/>
  </property>
  <property fmtid="{D5CDD505-2E9C-101B-9397-08002B2CF9AE}" pid="14" name="_SourceUrl">
    <vt:lpwstr/>
  </property>
  <property fmtid="{D5CDD505-2E9C-101B-9397-08002B2CF9AE}" pid="15" name="_SharedFileIndex">
    <vt:lpwstr/>
  </property>
  <property fmtid="{D5CDD505-2E9C-101B-9397-08002B2CF9AE}" pid="16" name="VideoSetDescription">
    <vt:lpwstr/>
  </property>
  <property fmtid="{D5CDD505-2E9C-101B-9397-08002B2CF9AE}" pid="17" name="VideoSetUserOverrideEncoding">
    <vt:lpwstr/>
  </property>
  <property fmtid="{D5CDD505-2E9C-101B-9397-08002B2CF9AE}" pid="18" name="HeaderStyleDefinitions">
    <vt:lpwstr/>
  </property>
  <property fmtid="{D5CDD505-2E9C-101B-9397-08002B2CF9AE}" pid="19" name="TaxKeywordTaxHTField">
    <vt:lpwstr/>
  </property>
  <property fmtid="{D5CDD505-2E9C-101B-9397-08002B2CF9AE}" pid="20" name="VideoSetExternalLink">
    <vt:lpwstr/>
  </property>
  <property fmtid="{D5CDD505-2E9C-101B-9397-08002B2CF9AE}" pid="21" name="Audience">
    <vt:lpwstr/>
  </property>
  <property fmtid="{D5CDD505-2E9C-101B-9397-08002B2CF9AE}" pid="22" name="VideoSetRenditionsInfo">
    <vt:lpwstr/>
  </property>
  <property fmtid="{D5CDD505-2E9C-101B-9397-08002B2CF9AE}" pid="23" name="PublishingImageCaption">
    <vt:lpwstr/>
  </property>
  <property fmtid="{D5CDD505-2E9C-101B-9397-08002B2CF9AE}" pid="24" name="VideoRenditionLabel">
    <vt:lpwstr/>
  </property>
  <property fmtid="{D5CDD505-2E9C-101B-9397-08002B2CF9AE}" pid="25" name="PublishingContactPicture">
    <vt:lpwstr/>
  </property>
  <property fmtid="{D5CDD505-2E9C-101B-9397-08002B2CF9AE}" pid="26" name="PublishingVariationGroupID">
    <vt:lpwstr/>
  </property>
  <property fmtid="{D5CDD505-2E9C-101B-9397-08002B2CF9AE}" pid="27" name="_CopySource">
    <vt:lpwstr>https://authoring.charities.gov.sg/PublishingImages/Resource-and-Training/Publications/Guides-Templates-Awards/CTF-Scorecard-and-Guides/Documents/Charity Transparency Framework Self-Assessment form.xlsx</vt:lpwstr>
  </property>
  <property fmtid="{D5CDD505-2E9C-101B-9397-08002B2CF9AE}" pid="28" name="PublishingContactName">
    <vt:lpwstr/>
  </property>
  <property fmtid="{D5CDD505-2E9C-101B-9397-08002B2CF9AE}" pid="29" name="Comments">
    <vt:lpwstr/>
  </property>
  <property fmtid="{D5CDD505-2E9C-101B-9397-08002B2CF9AE}" pid="30" name="FileDescription">
    <vt:lpwstr/>
  </property>
  <property fmtid="{D5CDD505-2E9C-101B-9397-08002B2CF9AE}" pid="31" name="PublishingPageContent">
    <vt:lpwstr/>
  </property>
  <property fmtid="{D5CDD505-2E9C-101B-9397-08002B2CF9AE}" pid="32" name="PublishingPageContent1">
    <vt:lpwstr/>
  </property>
  <property fmtid="{D5CDD505-2E9C-101B-9397-08002B2CF9AE}" pid="33" name="ArticleByLine">
    <vt:lpwstr/>
  </property>
  <property fmtid="{D5CDD505-2E9C-101B-9397-08002B2CF9AE}" pid="34" name="PublishingContactEmail">
    <vt:lpwstr/>
  </property>
  <property fmtid="{D5CDD505-2E9C-101B-9397-08002B2CF9AE}" pid="35" name="FileDescription0">
    <vt:lpwstr/>
  </property>
  <property fmtid="{D5CDD505-2E9C-101B-9397-08002B2CF9AE}" pid="36" name="PublishingPageImage">
    <vt:lpwstr/>
  </property>
  <property fmtid="{D5CDD505-2E9C-101B-9397-08002B2CF9AE}" pid="37" name="wic_System_Copyright">
    <vt:lpwstr/>
  </property>
  <property fmtid="{D5CDD505-2E9C-101B-9397-08002B2CF9AE}" pid="38" name="PublishingPageContent2">
    <vt:lpwstr/>
  </property>
  <property fmtid="{D5CDD505-2E9C-101B-9397-08002B2CF9AE}" pid="39" name="VideoSetDefaultEncoding">
    <vt:lpwstr/>
  </property>
  <property fmtid="{D5CDD505-2E9C-101B-9397-08002B2CF9AE}" pid="40" name="MSIP_Label_5434c4c7-833e-41e4-b0ab-cdb227a2f6f7_Enabled">
    <vt:lpwstr>true</vt:lpwstr>
  </property>
  <property fmtid="{D5CDD505-2E9C-101B-9397-08002B2CF9AE}" pid="41" name="MSIP_Label_5434c4c7-833e-41e4-b0ab-cdb227a2f6f7_SetDate">
    <vt:lpwstr>2022-04-18T03:25:25Z</vt:lpwstr>
  </property>
  <property fmtid="{D5CDD505-2E9C-101B-9397-08002B2CF9AE}" pid="42" name="MSIP_Label_5434c4c7-833e-41e4-b0ab-cdb227a2f6f7_Method">
    <vt:lpwstr>Privileged</vt:lpwstr>
  </property>
  <property fmtid="{D5CDD505-2E9C-101B-9397-08002B2CF9AE}" pid="43" name="MSIP_Label_5434c4c7-833e-41e4-b0ab-cdb227a2f6f7_Name">
    <vt:lpwstr>Official (Open)</vt:lpwstr>
  </property>
  <property fmtid="{D5CDD505-2E9C-101B-9397-08002B2CF9AE}" pid="44" name="MSIP_Label_5434c4c7-833e-41e4-b0ab-cdb227a2f6f7_SiteId">
    <vt:lpwstr>0b11c524-9a1c-4e1b-84cb-6336aefc2243</vt:lpwstr>
  </property>
  <property fmtid="{D5CDD505-2E9C-101B-9397-08002B2CF9AE}" pid="45" name="MSIP_Label_5434c4c7-833e-41e4-b0ab-cdb227a2f6f7_ActionId">
    <vt:lpwstr>773dae71-e95a-4515-8d3b-cab7025f5b10</vt:lpwstr>
  </property>
  <property fmtid="{D5CDD505-2E9C-101B-9397-08002B2CF9AE}" pid="46" name="MSIP_Label_5434c4c7-833e-41e4-b0ab-cdb227a2f6f7_ContentBits">
    <vt:lpwstr>0</vt:lpwstr>
  </property>
</Properties>
</file>